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" yWindow="30" windowWidth="17940" windowHeight="11745"/>
  </bookViews>
  <sheets>
    <sheet name="CTDB2" sheetId="1" r:id="rId1"/>
  </sheets>
  <definedNames>
    <definedName name="_xlnm.Print_Area" localSheetId="0">CTDB2!$A$1:$M$83</definedName>
  </definedNames>
  <calcPr calcId="145621"/>
</workbook>
</file>

<file path=xl/calcChain.xml><?xml version="1.0" encoding="utf-8"?>
<calcChain xmlns="http://schemas.openxmlformats.org/spreadsheetml/2006/main">
  <c r="B81" i="1" l="1"/>
  <c r="I77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4" i="1"/>
  <c r="I3" i="1"/>
  <c r="E43" i="1"/>
  <c r="E5" i="1"/>
  <c r="E3" i="1"/>
  <c r="E10" i="1"/>
  <c r="E6" i="1"/>
  <c r="E4" i="1"/>
  <c r="E75" i="1"/>
  <c r="E74" i="1"/>
  <c r="E73" i="1"/>
  <c r="E72" i="1"/>
  <c r="E71" i="1"/>
  <c r="E70" i="1"/>
  <c r="E69" i="1"/>
  <c r="E68" i="1"/>
  <c r="E67" i="1"/>
  <c r="E66" i="1"/>
  <c r="E63" i="1"/>
  <c r="E61" i="1"/>
  <c r="E60" i="1"/>
  <c r="E58" i="1"/>
  <c r="E57" i="1"/>
  <c r="E56" i="1"/>
  <c r="E53" i="1"/>
  <c r="E52" i="1"/>
  <c r="E51" i="1"/>
  <c r="E50" i="1"/>
  <c r="E47" i="1"/>
  <c r="E13" i="1"/>
  <c r="E11" i="1"/>
  <c r="E9" i="1"/>
</calcChain>
</file>

<file path=xl/sharedStrings.xml><?xml version="1.0" encoding="utf-8"?>
<sst xmlns="http://schemas.openxmlformats.org/spreadsheetml/2006/main" count="334" uniqueCount="256">
  <si>
    <t>#</t>
  </si>
  <si>
    <t>QTY</t>
  </si>
  <si>
    <t>Ref Designator</t>
  </si>
  <si>
    <t>Value</t>
  </si>
  <si>
    <t>Package</t>
  </si>
  <si>
    <t>Distributor</t>
  </si>
  <si>
    <t>Distr.-Order-No.</t>
  </si>
  <si>
    <t>C1,C2,C3,C4,C5,C6,C7,C8,C9,C10,C11,C12,C13,C14,C15,C16,C17,C18,C19,C20,C21,C22,C23,C24,C25,C26,C27,C28,C29,C30,C31,C33,C34,C35,C36,C37,C38,C39,C40,C41,C42,C43,C44,C45,C46,C47,C48,C49,C50,C51,C52,C53,C54,C55,C56,C57,C58,C59,C60,C61,C62,C63,C67,C68</t>
  </si>
  <si>
    <t>Farnell</t>
  </si>
  <si>
    <t>C203,C204,C205,C206</t>
  </si>
  <si>
    <t>C197,C198,C199</t>
  </si>
  <si>
    <t>C202</t>
  </si>
  <si>
    <t>C200,C201</t>
  </si>
  <si>
    <t>C70,C71,C72,C73,C74,C75,C76,C77,C78,C79,C80,C81,C82,C83,C84,C85,C86,C87,C88,C89,C90,C91,C92,C93,C94,C95,C96,C97,C98,C99,C100,C101,C102</t>
  </si>
  <si>
    <t>C190,C191,C192,C193,C194,C195,C196,C217</t>
  </si>
  <si>
    <t>C218</t>
  </si>
  <si>
    <t>C207,C208,C209,C210</t>
  </si>
  <si>
    <t>C211,C212</t>
  </si>
  <si>
    <t>ZE</t>
  </si>
  <si>
    <t>J13</t>
  </si>
  <si>
    <t>1-ROW STRAIGHT 5/50</t>
  </si>
  <si>
    <t>J10,J15</t>
  </si>
  <si>
    <t>1-ROW STRAIGHT 2/50</t>
  </si>
  <si>
    <t>JP1</t>
  </si>
  <si>
    <t>J16</t>
  </si>
  <si>
    <t>J6,J7</t>
  </si>
  <si>
    <t>RJ45</t>
  </si>
  <si>
    <t>RJ45-CAT5-H</t>
  </si>
  <si>
    <t>J1</t>
  </si>
  <si>
    <t>HM ZD 40P RECP</t>
  </si>
  <si>
    <t>J4,J5</t>
  </si>
  <si>
    <t>5223957-3</t>
  </si>
  <si>
    <t>FEMALE GUIDE PIN</t>
  </si>
  <si>
    <t>HERSTELLER</t>
  </si>
  <si>
    <t>J11</t>
  </si>
  <si>
    <t>1-179276-2</t>
  </si>
  <si>
    <t>1-ROW RIGHT 2PIN</t>
  </si>
  <si>
    <t>J8,J9</t>
  </si>
  <si>
    <t>RJ45 CAT5</t>
  </si>
  <si>
    <t>Rs-Components</t>
  </si>
  <si>
    <t>765-9129</t>
  </si>
  <si>
    <t>J14</t>
  </si>
  <si>
    <t>765-9117</t>
  </si>
  <si>
    <t>J2,J3</t>
  </si>
  <si>
    <t>5-5223961-1</t>
  </si>
  <si>
    <t>TYCO Z PACK</t>
  </si>
  <si>
    <t>MOUSER ELECTRONICS</t>
  </si>
  <si>
    <t>571-5-5223961-1</t>
  </si>
  <si>
    <t>J12</t>
  </si>
  <si>
    <t>2-ROW 7-PINS</t>
  </si>
  <si>
    <t>V69,V70,V71,V72,V73,V74,V75,V76,V77,V78,V79,V80,V81,V82,V83,V84,V85,V86,V87,V88,V89,V90,V91,V92,V93,V94,V95,V96,V97,V98,V99,V100,V101,V102,V103,V104,V105,V106,V107,V108,V109,V110,V111,V112,V113,V114,V115,V116,V117,V118,V119,V120,V121,V122,V123,V124,V125,V126,V127,V128</t>
  </si>
  <si>
    <t>BAV99</t>
  </si>
  <si>
    <t>SOT-23</t>
  </si>
  <si>
    <t>1081211RL</t>
  </si>
  <si>
    <t>V1,V2,V3,V4,V5,V6,V7,V8,V9,V10,V11,V12,V13,V14,V15,V16,V17,V18,V19,V20,V21,V22,V23,V24,V25,V26,V27,V28,V29,V30,V31,V32,V33,V34,V35,V36,V37,V38,V39,V40,V41,V42,V43,V44,V45,V46,V47,V48,V49,V50,V51,V52,V53,V54,V55,V56,V57,V58,V59,V60,V61,V62,V63,V64,V65,V66,V67,V68</t>
  </si>
  <si>
    <t>PRTR5V0U2AX</t>
  </si>
  <si>
    <t>SOT143B</t>
  </si>
  <si>
    <t>V134</t>
  </si>
  <si>
    <t>DO-214AC</t>
  </si>
  <si>
    <t>F1</t>
  </si>
  <si>
    <t>U28,U51</t>
  </si>
  <si>
    <t>U13,U14,U15,U16,U17,U18,U19,U20,U21,U22,U23,U24,U25,U26,U27</t>
  </si>
  <si>
    <t>FPF2702MX</t>
  </si>
  <si>
    <t>SO8</t>
  </si>
  <si>
    <t>U3</t>
  </si>
  <si>
    <t>LT8602EUJ</t>
  </si>
  <si>
    <t>TQFN 40</t>
  </si>
  <si>
    <t>U29,U30,U31,U32,U33,U34,U35,U36,U37,U38,U39,U40,U41,U42,U43,U44</t>
  </si>
  <si>
    <t>INA193AIDBVT</t>
  </si>
  <si>
    <t>R-PDSO-G5</t>
  </si>
  <si>
    <t>U52</t>
  </si>
  <si>
    <t>AD5621AKSZ</t>
  </si>
  <si>
    <t>SC70</t>
  </si>
  <si>
    <t>1117911RL</t>
  </si>
  <si>
    <t>U45,U46</t>
  </si>
  <si>
    <t>AD7928BRUZ</t>
  </si>
  <si>
    <t>RU-20</t>
  </si>
  <si>
    <t>U1</t>
  </si>
  <si>
    <t>FBGA 484</t>
  </si>
  <si>
    <t>RS-COMPONENTS</t>
  </si>
  <si>
    <t>U49</t>
  </si>
  <si>
    <t>SN74LVC1G18DBVR</t>
  </si>
  <si>
    <t>U8</t>
  </si>
  <si>
    <t>FIN1104MTC</t>
  </si>
  <si>
    <t>TSSOP24</t>
  </si>
  <si>
    <t>671-1292P</t>
  </si>
  <si>
    <t>U6,U7,U11,U12</t>
  </si>
  <si>
    <t>FIN1101K8X</t>
  </si>
  <si>
    <t>MAB08A</t>
  </si>
  <si>
    <t>U2</t>
  </si>
  <si>
    <t>AT45DB081E-SSHN</t>
  </si>
  <si>
    <t>8S1</t>
  </si>
  <si>
    <t>U5</t>
  </si>
  <si>
    <t>DS92001TMA</t>
  </si>
  <si>
    <t>U48</t>
  </si>
  <si>
    <t>SN74LVC2G07DBVR</t>
  </si>
  <si>
    <t>SOT23-6P</t>
  </si>
  <si>
    <t>L9,L10,L11,L12,L13,L14,L15,L16,L17,L18,L19,L20,L21,L22,L23,L24,L25,L26,L27,L28,L29,L30,L31,L32,L33,L34,L35,L36,L37,L38,L39,L40,L41,L42,L43,L44,L45,L46,L47,L48,L49,L50,L51,L52,L53,L54,L55,L56,L57,L58,L59,L60,L61,L62,L63,L64,L65,L66,L67,L68,L72</t>
  </si>
  <si>
    <t>L4</t>
  </si>
  <si>
    <t>1U2</t>
  </si>
  <si>
    <t>L1,L2</t>
  </si>
  <si>
    <t>2U2</t>
  </si>
  <si>
    <t>L3</t>
  </si>
  <si>
    <t>1U5</t>
  </si>
  <si>
    <t>L5,L6,L7,L8,L69,L70,L71</t>
  </si>
  <si>
    <t>BLM18PG121SN1</t>
  </si>
  <si>
    <t>LP1</t>
  </si>
  <si>
    <t>LIGHTPIPE_4P</t>
  </si>
  <si>
    <t>4-FOLD RM5.08</t>
  </si>
  <si>
    <t>R31</t>
  </si>
  <si>
    <t>VJ14M00200KBA</t>
  </si>
  <si>
    <t>V129</t>
  </si>
  <si>
    <t>598-RED</t>
  </si>
  <si>
    <t>V130</t>
  </si>
  <si>
    <t>5988070107F</t>
  </si>
  <si>
    <t>V132</t>
  </si>
  <si>
    <t>5988040107F</t>
  </si>
  <si>
    <t>V131</t>
  </si>
  <si>
    <t>LBL293-M2P1-36-1</t>
  </si>
  <si>
    <t>Q2</t>
  </si>
  <si>
    <t>FOX924B-25.000</t>
  </si>
  <si>
    <t>OSC4P_5X3.2X1</t>
  </si>
  <si>
    <t>Q1</t>
  </si>
  <si>
    <t>CFPS-32IB 25.0MHZ</t>
  </si>
  <si>
    <t>7X5MM</t>
  </si>
  <si>
    <t>R7,R102</t>
  </si>
  <si>
    <t>10k</t>
  </si>
  <si>
    <t>R206,R207,R208</t>
  </si>
  <si>
    <t>150R</t>
  </si>
  <si>
    <t>R113,R114</t>
  </si>
  <si>
    <t>316K</t>
  </si>
  <si>
    <t>R122,R123,R124,R125,R126,R127,R128,R129,R130,R131,R132,R133,R134,R135,R136,R137</t>
  </si>
  <si>
    <t>1K</t>
  </si>
  <si>
    <t>0402X4</t>
  </si>
  <si>
    <t>100R</t>
  </si>
  <si>
    <t>R121</t>
  </si>
  <si>
    <t>1k</t>
  </si>
  <si>
    <t>R138,R139,R140,R141,R142,R143,R144,R145</t>
  </si>
  <si>
    <t>R110,R111,R112</t>
  </si>
  <si>
    <t>20K</t>
  </si>
  <si>
    <t>R15,R16,R17,R18,R19,R20,R21,R22,R23,R24,R25,R26,R27,R28,R29,R30</t>
  </si>
  <si>
    <t>0R05</t>
  </si>
  <si>
    <t>R11,R12,R13,R14</t>
  </si>
  <si>
    <t>51R</t>
  </si>
  <si>
    <t>R118</t>
  </si>
  <si>
    <t>115K</t>
  </si>
  <si>
    <t>R63,R64,R65,R66,R67,R68,R69,R70,R71,R72,R73,R74,R75,R76,R77</t>
  </si>
  <si>
    <t>120K</t>
  </si>
  <si>
    <t>R115,R116</t>
  </si>
  <si>
    <t>R120</t>
  </si>
  <si>
    <t>200K</t>
  </si>
  <si>
    <t>R117</t>
  </si>
  <si>
    <t>R104,R105,R106</t>
  </si>
  <si>
    <t>33R</t>
  </si>
  <si>
    <t>RC0603FR-0733RL</t>
  </si>
  <si>
    <t>R209</t>
  </si>
  <si>
    <t>75R</t>
  </si>
  <si>
    <t>RC0603FR-0775RL</t>
  </si>
  <si>
    <t>R1,R2,R3,R4,R5,R6,R8,R9,R10</t>
  </si>
  <si>
    <t>330R</t>
  </si>
  <si>
    <t>RC0603FR-07330RL</t>
  </si>
  <si>
    <t>R109,R210</t>
  </si>
  <si>
    <t>47K</t>
  </si>
  <si>
    <t>RC0603FR-0747KL</t>
  </si>
  <si>
    <t>R119</t>
  </si>
  <si>
    <t>100K</t>
  </si>
  <si>
    <t>RC0603FR-07100KL</t>
  </si>
  <si>
    <t>V133</t>
  </si>
  <si>
    <t>SI2323DS-T1-E3</t>
  </si>
  <si>
    <t>available</t>
  </si>
  <si>
    <t>need</t>
  </si>
  <si>
    <t>ordered</t>
  </si>
  <si>
    <t>remark</t>
  </si>
  <si>
    <t>1572625</t>
  </si>
  <si>
    <t>4u7/10V</t>
  </si>
  <si>
    <t>not used</t>
  </si>
  <si>
    <t>REF3120AIDBZT</t>
  </si>
  <si>
    <t>2436707</t>
  </si>
  <si>
    <t>SOT-23-3</t>
  </si>
  <si>
    <t>C32,C64,C65,C66,C69,C103,C104,C105,C106,C107,C108,C109,C110,C111,C112,C113,C114,C115,C116,C117,C118,C119,C120,C121,C122,C123,C124,C125,C126,C127,C128,C129,C130,C131,C132,C133,C134,C135,C136,C137,C138,C139,C140,C141,C142,C143,C144,C145,C146,C147,C148,C149,C150,C151,C152,C153,C154,C155,C156,C157,C158,C159,C213,C214,C215,C216,C219,C220,C221,C222,C223,C224,C225,C226,C227,C228,C229,C230,C231</t>
  </si>
  <si>
    <t>C160,C161,C162,C163,C164,C165,C166,C167,C168,C169,C170,C171,C172,C173,C174,C175,C176,C177,C178,C179,C180,C181,C182,C183,C184,C185,C186,C187,C188,C189</t>
  </si>
  <si>
    <t>0R</t>
  </si>
  <si>
    <t>0603</t>
  </si>
  <si>
    <t>mounting option, use 0R 
instead of 100nF</t>
  </si>
  <si>
    <t>100NF/50V</t>
  </si>
  <si>
    <t>C103, C211: 50V !!!</t>
  </si>
  <si>
    <t>1845762</t>
  </si>
  <si>
    <t>10UF/50V</t>
  </si>
  <si>
    <t>100uF/6.3V</t>
  </si>
  <si>
    <t>100nF/16V</t>
  </si>
  <si>
    <t>498543</t>
  </si>
  <si>
    <t>22PF/50V</t>
  </si>
  <si>
    <t>1327662</t>
  </si>
  <si>
    <t>10nF/16V</t>
  </si>
  <si>
    <t>1828798</t>
  </si>
  <si>
    <t>1uF/10V</t>
  </si>
  <si>
    <t>or 6.3V</t>
  </si>
  <si>
    <t>1759393</t>
  </si>
  <si>
    <t>10uF/6.3V</t>
  </si>
  <si>
    <t>1797008</t>
  </si>
  <si>
    <t>47UF/10V</t>
  </si>
  <si>
    <t>L39 ... L68,
30 x DO NOT MOUNT !</t>
  </si>
  <si>
    <t>SOIC-8</t>
  </si>
  <si>
    <t>XC6SLX25-3FGG484C</t>
  </si>
  <si>
    <t>AVNET</t>
  </si>
  <si>
    <t>or XC6SLX25-3FGG484I</t>
  </si>
  <si>
    <t>1NF/50V</t>
  </si>
  <si>
    <t>499134</t>
  </si>
  <si>
    <t>V31 ... V38,
8 x DO NOT MOUNT !</t>
  </si>
  <si>
    <t>U6, U7, 2 x DO NOT MOUNT !</t>
  </si>
  <si>
    <t>C21, C22, 2 x DO NOT MOUNT !</t>
  </si>
  <si>
    <t>R94,R95,R96,R146,R147,R148,R149,R150,R151,R152,R153,R154,R155,R156,R157,R158,R159,R160,R161,R162,R163,R164,R165,R166,R167,R168,R169,R170,R171,R172,R173,R174,R175,R176,R177,R178,R179,R180,R181,R182,R183,R184,R185,R186,R187,R188,R189,R190,R191,R192,R193,R194,R195,R196,R197,R198,R199,R200,R201,R202,R203,R204,R205,R211,R212,R213,R214</t>
  </si>
  <si>
    <t>137K</t>
  </si>
  <si>
    <t>2059503</t>
  </si>
  <si>
    <t>243K</t>
  </si>
  <si>
    <t>2138534</t>
  </si>
  <si>
    <t xml:space="preserve">EXB28V510JX </t>
  </si>
  <si>
    <t xml:space="preserve">2060039 </t>
  </si>
  <si>
    <t>2695186</t>
  </si>
  <si>
    <t xml:space="preserve">1470106 </t>
  </si>
  <si>
    <t xml:space="preserve">4327974 </t>
  </si>
  <si>
    <t>31 G 8874, Mentor 1296.1004.</t>
  </si>
  <si>
    <t>CTDB2, edited BOM and ordering for 20 boards, QTY contains amount -"DO NOT MOUNT"</t>
  </si>
  <si>
    <t>SK310A</t>
  </si>
  <si>
    <t>1299279</t>
  </si>
  <si>
    <t xml:space="preserve">0154001.DRT </t>
  </si>
  <si>
    <t xml:space="preserve">9943706 </t>
  </si>
  <si>
    <t>SMD</t>
  </si>
  <si>
    <t>SOT-23-6</t>
  </si>
  <si>
    <t xml:space="preserve">2334934 </t>
  </si>
  <si>
    <t xml:space="preserve">1685783 </t>
  </si>
  <si>
    <t xml:space="preserve">1470774 </t>
  </si>
  <si>
    <t>09455511126</t>
  </si>
  <si>
    <t>Harting, RJ45x6</t>
  </si>
  <si>
    <t>Harting, RJ45x3</t>
  </si>
  <si>
    <t>09455511123</t>
  </si>
  <si>
    <t>Column2</t>
  </si>
  <si>
    <t>Column3</t>
  </si>
  <si>
    <t>Varistor, 26V, 800A</t>
  </si>
  <si>
    <t xml:space="preserve">2213S-08G </t>
  </si>
  <si>
    <t xml:space="preserve">2-ROW STRAIGHT 4/50      </t>
  </si>
  <si>
    <t xml:space="preserve">Farnell </t>
  </si>
  <si>
    <t xml:space="preserve"> 2211S-02G</t>
  </si>
  <si>
    <t xml:space="preserve">1-ROW STRAIGHT 2/50      </t>
  </si>
  <si>
    <t xml:space="preserve">Farnell             </t>
  </si>
  <si>
    <t xml:space="preserve"> 2211S-10G</t>
  </si>
  <si>
    <t xml:space="preserve">1593417 </t>
  </si>
  <si>
    <t>50V !!!</t>
  </si>
  <si>
    <t>654-5521</t>
  </si>
  <si>
    <t>ZEUHA</t>
  </si>
  <si>
    <t>1556991</t>
  </si>
  <si>
    <t xml:space="preserve">6469028-1 </t>
  </si>
  <si>
    <t xml:space="preserve">87831-1420 </t>
  </si>
  <si>
    <t xml:space="preserve">7472285 </t>
  </si>
  <si>
    <t>2061021</t>
  </si>
  <si>
    <t>R146,R148,R150,...,R174,
R176,R177,...,R205,
R213,R214,
47 x DO NOT MOUNT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</si>
</sst>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9C65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</cellStyleXfs>
  <cellXfs count="31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49" fontId="2" fillId="0" borderId="3" xfId="0" applyNumberFormat="1" applyFont="1" applyBorder="1"/>
    <xf numFmtId="0" fontId="2" fillId="0" borderId="4" xfId="0" applyFont="1" applyBorder="1"/>
    <xf numFmtId="0" fontId="0" fillId="0" borderId="5" xfId="0" applyBorder="1"/>
    <xf numFmtId="0" fontId="0" fillId="0" borderId="1" xfId="0" applyBorder="1"/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Font="1" applyFill="1" applyBorder="1" applyAlignment="1" applyProtection="1">
      <alignment horizontal="left" vertical="top"/>
    </xf>
    <xf numFmtId="1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0" fillId="0" borderId="6" xfId="0" applyBorder="1"/>
    <xf numFmtId="0" fontId="0" fillId="0" borderId="5" xfId="0" applyBorder="1" applyAlignment="1">
      <alignment vertical="top"/>
    </xf>
    <xf numFmtId="0" fontId="0" fillId="0" borderId="1" xfId="0" applyBorder="1" applyAlignment="1">
      <alignment vertical="top"/>
    </xf>
    <xf numFmtId="49" fontId="0" fillId="0" borderId="1" xfId="0" applyNumberFormat="1" applyBorder="1"/>
    <xf numFmtId="0" fontId="0" fillId="0" borderId="7" xfId="0" applyBorder="1"/>
    <xf numFmtId="0" fontId="0" fillId="0" borderId="8" xfId="0" applyBorder="1"/>
    <xf numFmtId="49" fontId="0" fillId="0" borderId="8" xfId="0" applyNumberFormat="1" applyBorder="1"/>
    <xf numFmtId="0" fontId="0" fillId="0" borderId="9" xfId="0" applyBorder="1"/>
    <xf numFmtId="0" fontId="4" fillId="2" borderId="0" xfId="1" applyFont="1"/>
    <xf numFmtId="0" fontId="3" fillId="3" borderId="1" xfId="2" applyBorder="1" applyAlignment="1">
      <alignment vertical="top" wrapText="1"/>
    </xf>
    <xf numFmtId="0" fontId="0" fillId="0" borderId="1" xfId="0" applyBorder="1" applyAlignment="1">
      <alignment horizontal="left"/>
    </xf>
    <xf numFmtId="0" fontId="0" fillId="0" borderId="0" xfId="0"/>
    <xf numFmtId="49" fontId="0" fillId="0" borderId="1" xfId="0" applyNumberFormat="1" applyBorder="1" applyAlignment="1">
      <alignment horizontal="left" vertical="top" wrapText="1" indent="1"/>
    </xf>
    <xf numFmtId="49" fontId="1" fillId="2" borderId="1" xfId="1" applyNumberFormat="1" applyBorder="1" applyAlignment="1">
      <alignment horizontal="left" vertical="top" wrapText="1" indent="1"/>
    </xf>
    <xf numFmtId="49" fontId="3" fillId="3" borderId="1" xfId="2" applyNumberFormat="1" applyBorder="1" applyAlignment="1">
      <alignment horizontal="left" vertical="top" wrapText="1" indent="1"/>
    </xf>
    <xf numFmtId="0" fontId="0" fillId="0" borderId="1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49" fontId="0" fillId="0" borderId="0" xfId="0" applyNumberFormat="1" applyAlignment="1"/>
  </cellXfs>
  <cellStyles count="3">
    <cellStyle name="Gut" xfId="2" builtinId="26"/>
    <cellStyle name="Neutral" xfId="1" builtinId="28"/>
    <cellStyle name="Standard" xfId="0" builtinId="0"/>
  </cellStyles>
  <dxfs count="32">
    <dxf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0" formatCode="@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left" vertical="top" textRotation="0" wrapText="0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0" formatCode="@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left" vertical="top" textRotation="0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N81" totalsRowCount="1" headerRowDxfId="31" headerRowBorderDxfId="30" tableBorderDxfId="29" totalsRowBorderDxfId="28">
  <autoFilter ref="A2:N81"/>
  <tableColumns count="14">
    <tableColumn id="1" name="#" dataDxfId="27" totalsRowDxfId="13"/>
    <tableColumn id="2" name="QTY" totalsRowFunction="sum" dataDxfId="26" totalsRowDxfId="12"/>
    <tableColumn id="3" name="Ref Designator" dataDxfId="25" totalsRowDxfId="11"/>
    <tableColumn id="4" name="Value" dataDxfId="24" totalsRowDxfId="10"/>
    <tableColumn id="5" name="Package" dataDxfId="23" totalsRowDxfId="9"/>
    <tableColumn id="6" name="Distributor" dataDxfId="22" totalsRowDxfId="8"/>
    <tableColumn id="7" name="Distr.-Order-No." dataDxfId="21" totalsRowDxfId="7"/>
    <tableColumn id="8" name="available" dataDxfId="20" totalsRowDxfId="6"/>
    <tableColumn id="9" name="need" dataDxfId="19" totalsRowDxfId="5"/>
    <tableColumn id="10" name="ordered" dataDxfId="18" totalsRowDxfId="4"/>
    <tableColumn id="15" name="ZEUHA" dataDxfId="17" totalsRowDxfId="3"/>
    <tableColumn id="11" name="remark" dataDxfId="16" totalsRowDxfId="2"/>
    <tableColumn id="13" name="Column2" dataDxfId="15" totalsRowDxfId="1"/>
    <tableColumn id="14" name="Column3" dataDxfId="14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abSelected="1" topLeftCell="A34" zoomScale="70" zoomScaleNormal="70" workbookViewId="0">
      <selection activeCell="B81" sqref="B81"/>
    </sheetView>
  </sheetViews>
  <sheetFormatPr baseColWidth="10" defaultColWidth="9.140625" defaultRowHeight="15" x14ac:dyDescent="0.25"/>
  <cols>
    <col min="3" max="3" width="48.7109375" customWidth="1"/>
    <col min="4" max="4" width="18.7109375" customWidth="1"/>
    <col min="5" max="5" width="26.85546875" style="1" customWidth="1"/>
    <col min="6" max="6" width="28.5703125" customWidth="1"/>
    <col min="7" max="7" width="27.28515625" customWidth="1"/>
    <col min="8" max="8" width="11.140625" customWidth="1"/>
    <col min="10" max="10" width="10.28515625" customWidth="1"/>
    <col min="11" max="11" width="13.28515625" style="24" customWidth="1"/>
    <col min="12" max="12" width="28" customWidth="1"/>
    <col min="13" max="13" width="21.28515625" customWidth="1"/>
    <col min="14" max="14" width="20" customWidth="1"/>
  </cols>
  <sheetData>
    <row r="1" spans="1:14" x14ac:dyDescent="0.25">
      <c r="A1" s="30" t="s">
        <v>222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4" s="2" customFormat="1" x14ac:dyDescent="0.25">
      <c r="A2" s="3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4" t="s">
        <v>6</v>
      </c>
      <c r="H2" s="4" t="s">
        <v>169</v>
      </c>
      <c r="I2" s="4" t="s">
        <v>170</v>
      </c>
      <c r="J2" s="4" t="s">
        <v>171</v>
      </c>
      <c r="K2" s="4" t="s">
        <v>249</v>
      </c>
      <c r="L2" s="4" t="s">
        <v>172</v>
      </c>
      <c r="M2" s="4" t="s">
        <v>236</v>
      </c>
      <c r="N2" s="6" t="s">
        <v>237</v>
      </c>
    </row>
    <row r="3" spans="1:14" ht="90" x14ac:dyDescent="0.25">
      <c r="A3" s="7">
        <v>1</v>
      </c>
      <c r="B3" s="8">
        <v>62</v>
      </c>
      <c r="C3" s="25" t="s">
        <v>7</v>
      </c>
      <c r="D3" s="9" t="s">
        <v>193</v>
      </c>
      <c r="E3" s="10" t="str">
        <f>"0402"</f>
        <v>0402</v>
      </c>
      <c r="F3" s="9" t="s">
        <v>8</v>
      </c>
      <c r="G3" s="9" t="s">
        <v>192</v>
      </c>
      <c r="H3" s="11">
        <v>0</v>
      </c>
      <c r="I3" s="11">
        <f>B3*20-H3</f>
        <v>1240</v>
      </c>
      <c r="J3" s="11"/>
      <c r="K3" s="11"/>
      <c r="L3" s="12" t="s">
        <v>210</v>
      </c>
      <c r="M3" s="8"/>
      <c r="N3" s="13"/>
    </row>
    <row r="4" spans="1:14" x14ac:dyDescent="0.25">
      <c r="A4" s="7">
        <v>2</v>
      </c>
      <c r="B4" s="8">
        <v>4</v>
      </c>
      <c r="C4" s="25" t="s">
        <v>9</v>
      </c>
      <c r="D4" s="9" t="s">
        <v>191</v>
      </c>
      <c r="E4" s="10" t="str">
        <f>"0603"</f>
        <v>0603</v>
      </c>
      <c r="F4" s="9" t="s">
        <v>8</v>
      </c>
      <c r="G4" s="9" t="s">
        <v>190</v>
      </c>
      <c r="H4" s="11">
        <v>0</v>
      </c>
      <c r="I4" s="11">
        <f>B4*20-H4</f>
        <v>80</v>
      </c>
      <c r="J4" s="11"/>
      <c r="K4" s="11"/>
      <c r="L4" s="12" t="s">
        <v>247</v>
      </c>
      <c r="M4" s="8"/>
      <c r="N4" s="13"/>
    </row>
    <row r="5" spans="1:14" x14ac:dyDescent="0.25">
      <c r="A5" s="7">
        <v>3</v>
      </c>
      <c r="B5" s="8">
        <v>3</v>
      </c>
      <c r="C5" s="25" t="s">
        <v>10</v>
      </c>
      <c r="D5" s="9" t="s">
        <v>189</v>
      </c>
      <c r="E5" s="10" t="str">
        <f>"0402"</f>
        <v>0402</v>
      </c>
      <c r="F5" s="9" t="s">
        <v>8</v>
      </c>
      <c r="G5" s="9">
        <v>8819742</v>
      </c>
      <c r="H5" s="11">
        <v>0</v>
      </c>
      <c r="I5" s="11">
        <f t="shared" ref="I5:I68" si="0">B5*20-H5</f>
        <v>60</v>
      </c>
      <c r="J5" s="11"/>
      <c r="K5" s="11"/>
      <c r="L5" s="12"/>
      <c r="M5" s="8"/>
      <c r="N5" s="13"/>
    </row>
    <row r="6" spans="1:14" x14ac:dyDescent="0.25">
      <c r="A6" s="7">
        <v>4</v>
      </c>
      <c r="B6" s="8">
        <v>1</v>
      </c>
      <c r="C6" s="26" t="s">
        <v>11</v>
      </c>
      <c r="D6" s="9" t="s">
        <v>174</v>
      </c>
      <c r="E6" s="10" t="str">
        <f>"0603"</f>
        <v>0603</v>
      </c>
      <c r="F6" s="9" t="s">
        <v>8</v>
      </c>
      <c r="G6" s="9" t="s">
        <v>173</v>
      </c>
      <c r="H6" s="11">
        <v>0</v>
      </c>
      <c r="I6" s="11">
        <f t="shared" si="0"/>
        <v>20</v>
      </c>
      <c r="J6" s="11"/>
      <c r="K6" s="11"/>
      <c r="L6" s="12" t="s">
        <v>175</v>
      </c>
      <c r="M6" s="8"/>
      <c r="N6" s="13"/>
    </row>
    <row r="7" spans="1:14" x14ac:dyDescent="0.25">
      <c r="A7" s="7">
        <v>5</v>
      </c>
      <c r="B7" s="8">
        <v>2</v>
      </c>
      <c r="C7" s="25" t="s">
        <v>12</v>
      </c>
      <c r="D7" s="9" t="s">
        <v>188</v>
      </c>
      <c r="E7" s="9">
        <v>1206</v>
      </c>
      <c r="F7" s="9" t="s">
        <v>8</v>
      </c>
      <c r="G7" s="9">
        <v>1358552</v>
      </c>
      <c r="H7" s="11">
        <v>0</v>
      </c>
      <c r="I7" s="11">
        <f t="shared" si="0"/>
        <v>40</v>
      </c>
      <c r="J7" s="11"/>
      <c r="K7" s="11"/>
      <c r="L7" s="12"/>
      <c r="M7" s="8"/>
      <c r="N7" s="13"/>
    </row>
    <row r="8" spans="1:14" ht="45" x14ac:dyDescent="0.25">
      <c r="A8" s="7">
        <v>6</v>
      </c>
      <c r="B8" s="8">
        <v>33</v>
      </c>
      <c r="C8" s="25" t="s">
        <v>13</v>
      </c>
      <c r="D8" s="9" t="s">
        <v>187</v>
      </c>
      <c r="E8" s="9">
        <v>1206</v>
      </c>
      <c r="F8" s="9" t="s">
        <v>8</v>
      </c>
      <c r="G8" s="9" t="s">
        <v>186</v>
      </c>
      <c r="H8" s="11">
        <v>0</v>
      </c>
      <c r="I8" s="11">
        <f t="shared" si="0"/>
        <v>660</v>
      </c>
      <c r="J8" s="11"/>
      <c r="K8" s="11"/>
      <c r="L8" s="12" t="s">
        <v>247</v>
      </c>
      <c r="M8" s="8"/>
      <c r="N8" s="13"/>
    </row>
    <row r="9" spans="1:14" x14ac:dyDescent="0.25">
      <c r="A9" s="7">
        <v>7</v>
      </c>
      <c r="B9" s="8">
        <v>8</v>
      </c>
      <c r="C9" s="25" t="s">
        <v>14</v>
      </c>
      <c r="D9" s="9" t="s">
        <v>198</v>
      </c>
      <c r="E9" s="10" t="str">
        <f>"0603"</f>
        <v>0603</v>
      </c>
      <c r="F9" s="9" t="s">
        <v>8</v>
      </c>
      <c r="G9" s="9" t="s">
        <v>197</v>
      </c>
      <c r="H9" s="11">
        <v>0</v>
      </c>
      <c r="I9" s="11">
        <f t="shared" si="0"/>
        <v>160</v>
      </c>
      <c r="J9" s="11"/>
      <c r="K9" s="11"/>
      <c r="L9" s="12"/>
      <c r="M9" s="8"/>
      <c r="N9" s="13"/>
    </row>
    <row r="10" spans="1:14" ht="135" x14ac:dyDescent="0.25">
      <c r="A10" s="7">
        <v>8</v>
      </c>
      <c r="B10" s="8">
        <v>79</v>
      </c>
      <c r="C10" s="25" t="s">
        <v>179</v>
      </c>
      <c r="D10" s="9" t="s">
        <v>184</v>
      </c>
      <c r="E10" s="10" t="str">
        <f>"0603"</f>
        <v>0603</v>
      </c>
      <c r="F10" s="9" t="s">
        <v>8</v>
      </c>
      <c r="G10" s="9">
        <v>8820023</v>
      </c>
      <c r="H10" s="11">
        <v>0</v>
      </c>
      <c r="I10" s="11">
        <f t="shared" si="0"/>
        <v>1580</v>
      </c>
      <c r="J10" s="11"/>
      <c r="K10" s="11"/>
      <c r="L10" s="12" t="s">
        <v>185</v>
      </c>
      <c r="M10" s="8"/>
      <c r="N10" s="13"/>
    </row>
    <row r="11" spans="1:14" x14ac:dyDescent="0.25">
      <c r="A11" s="7">
        <v>9</v>
      </c>
      <c r="B11" s="8">
        <v>1</v>
      </c>
      <c r="C11" s="25" t="s">
        <v>15</v>
      </c>
      <c r="D11" s="9" t="s">
        <v>195</v>
      </c>
      <c r="E11" s="10" t="str">
        <f>"0603"</f>
        <v>0603</v>
      </c>
      <c r="F11" s="9" t="s">
        <v>8</v>
      </c>
      <c r="G11" s="9" t="s">
        <v>194</v>
      </c>
      <c r="H11" s="11">
        <v>0</v>
      </c>
      <c r="I11" s="11">
        <f t="shared" si="0"/>
        <v>20</v>
      </c>
      <c r="J11" s="11"/>
      <c r="K11" s="11"/>
      <c r="L11" s="12" t="s">
        <v>196</v>
      </c>
      <c r="M11" s="8"/>
      <c r="N11" s="13"/>
    </row>
    <row r="12" spans="1:14" x14ac:dyDescent="0.25">
      <c r="A12" s="7">
        <v>10</v>
      </c>
      <c r="B12" s="8">
        <v>4</v>
      </c>
      <c r="C12" s="25" t="s">
        <v>16</v>
      </c>
      <c r="D12" s="9" t="s">
        <v>200</v>
      </c>
      <c r="E12" s="9">
        <v>1206</v>
      </c>
      <c r="F12" s="9" t="s">
        <v>8</v>
      </c>
      <c r="G12" s="9" t="s">
        <v>199</v>
      </c>
      <c r="H12" s="11">
        <v>0</v>
      </c>
      <c r="I12" s="11">
        <f t="shared" si="0"/>
        <v>80</v>
      </c>
      <c r="J12" s="11"/>
      <c r="K12" s="11"/>
      <c r="L12" s="12"/>
      <c r="M12" s="8"/>
      <c r="N12" s="13"/>
    </row>
    <row r="13" spans="1:14" x14ac:dyDescent="0.25">
      <c r="A13" s="7">
        <v>11</v>
      </c>
      <c r="B13" s="8">
        <v>2</v>
      </c>
      <c r="C13" s="25" t="s">
        <v>17</v>
      </c>
      <c r="D13" s="9" t="s">
        <v>206</v>
      </c>
      <c r="E13" s="10" t="str">
        <f>"0603"</f>
        <v>0603</v>
      </c>
      <c r="F13" s="9" t="s">
        <v>8</v>
      </c>
      <c r="G13" s="9" t="s">
        <v>207</v>
      </c>
      <c r="H13" s="11">
        <v>0</v>
      </c>
      <c r="I13" s="11">
        <f t="shared" si="0"/>
        <v>40</v>
      </c>
      <c r="J13" s="11"/>
      <c r="K13" s="11"/>
      <c r="L13" s="12" t="s">
        <v>247</v>
      </c>
      <c r="M13" s="8"/>
      <c r="N13" s="13"/>
    </row>
    <row r="14" spans="1:14" x14ac:dyDescent="0.25">
      <c r="A14" s="7">
        <v>12</v>
      </c>
      <c r="B14" s="8">
        <v>1</v>
      </c>
      <c r="C14" s="26" t="s">
        <v>19</v>
      </c>
      <c r="D14" s="23" t="s">
        <v>245</v>
      </c>
      <c r="E14" s="9" t="s">
        <v>20</v>
      </c>
      <c r="F14" s="9" t="s">
        <v>8</v>
      </c>
      <c r="G14" s="9" t="s">
        <v>246</v>
      </c>
      <c r="H14" s="11">
        <v>0</v>
      </c>
      <c r="I14" s="11">
        <f t="shared" si="0"/>
        <v>20</v>
      </c>
      <c r="J14" s="11"/>
      <c r="K14" s="11"/>
      <c r="L14" s="12" t="s">
        <v>175</v>
      </c>
      <c r="M14" s="8"/>
      <c r="N14" s="13"/>
    </row>
    <row r="15" spans="1:14" x14ac:dyDescent="0.25">
      <c r="A15" s="7">
        <v>13</v>
      </c>
      <c r="B15" s="8">
        <v>2</v>
      </c>
      <c r="C15" s="25" t="s">
        <v>21</v>
      </c>
      <c r="D15" s="23" t="s">
        <v>242</v>
      </c>
      <c r="E15" s="8" t="s">
        <v>243</v>
      </c>
      <c r="F15" s="8" t="s">
        <v>244</v>
      </c>
      <c r="G15" s="23">
        <v>1593411</v>
      </c>
      <c r="H15" s="11">
        <v>0</v>
      </c>
      <c r="I15" s="11">
        <f t="shared" si="0"/>
        <v>40</v>
      </c>
      <c r="J15" s="11"/>
      <c r="K15" s="11"/>
      <c r="L15" s="12"/>
      <c r="M15" s="8"/>
      <c r="N15" s="13"/>
    </row>
    <row r="16" spans="1:14" x14ac:dyDescent="0.25">
      <c r="A16" s="7">
        <v>14</v>
      </c>
      <c r="B16" s="8">
        <v>1</v>
      </c>
      <c r="C16" s="25" t="s">
        <v>23</v>
      </c>
      <c r="D16" s="23" t="s">
        <v>242</v>
      </c>
      <c r="E16" s="9" t="s">
        <v>22</v>
      </c>
      <c r="F16" s="8" t="s">
        <v>244</v>
      </c>
      <c r="G16" s="23">
        <v>1593411</v>
      </c>
      <c r="H16" s="11">
        <v>0</v>
      </c>
      <c r="I16" s="11">
        <f t="shared" si="0"/>
        <v>20</v>
      </c>
      <c r="J16" s="11"/>
      <c r="K16" s="11"/>
      <c r="L16" s="12"/>
      <c r="M16" s="8"/>
      <c r="N16" s="13"/>
    </row>
    <row r="17" spans="1:14" x14ac:dyDescent="0.25">
      <c r="A17" s="7">
        <v>15</v>
      </c>
      <c r="B17" s="8">
        <v>1</v>
      </c>
      <c r="C17" s="25" t="s">
        <v>24</v>
      </c>
      <c r="D17" s="23" t="s">
        <v>239</v>
      </c>
      <c r="E17" s="8" t="s">
        <v>240</v>
      </c>
      <c r="F17" s="8" t="s">
        <v>241</v>
      </c>
      <c r="G17" s="23">
        <v>1593441</v>
      </c>
      <c r="H17" s="11">
        <v>0</v>
      </c>
      <c r="I17" s="11">
        <f t="shared" si="0"/>
        <v>20</v>
      </c>
      <c r="J17" s="11"/>
      <c r="K17" s="11"/>
      <c r="L17" s="12"/>
      <c r="M17" s="8"/>
      <c r="N17" s="13"/>
    </row>
    <row r="18" spans="1:14" x14ac:dyDescent="0.25">
      <c r="A18" s="7">
        <v>16</v>
      </c>
      <c r="B18" s="8">
        <v>2</v>
      </c>
      <c r="C18" s="26" t="s">
        <v>25</v>
      </c>
      <c r="D18" s="9" t="s">
        <v>26</v>
      </c>
      <c r="E18" s="9" t="s">
        <v>27</v>
      </c>
      <c r="F18" s="9" t="s">
        <v>8</v>
      </c>
      <c r="G18" s="9">
        <v>1137977</v>
      </c>
      <c r="H18" s="11">
        <v>0</v>
      </c>
      <c r="I18" s="11">
        <f t="shared" si="0"/>
        <v>40</v>
      </c>
      <c r="J18" s="11"/>
      <c r="K18" s="11"/>
      <c r="L18" s="12" t="s">
        <v>175</v>
      </c>
      <c r="M18" s="8"/>
      <c r="N18" s="13"/>
    </row>
    <row r="19" spans="1:14" x14ac:dyDescent="0.25">
      <c r="A19" s="7">
        <v>17</v>
      </c>
      <c r="B19" s="8">
        <v>1</v>
      </c>
      <c r="C19" s="25" t="s">
        <v>28</v>
      </c>
      <c r="D19" s="9" t="s">
        <v>251</v>
      </c>
      <c r="E19" s="9" t="s">
        <v>29</v>
      </c>
      <c r="F19" s="9" t="s">
        <v>8</v>
      </c>
      <c r="G19" s="9" t="s">
        <v>250</v>
      </c>
      <c r="H19" s="11">
        <v>0</v>
      </c>
      <c r="I19" s="11">
        <f t="shared" si="0"/>
        <v>20</v>
      </c>
      <c r="J19" s="11"/>
      <c r="K19" s="11"/>
      <c r="L19" s="12"/>
      <c r="M19" s="8"/>
      <c r="N19" s="13"/>
    </row>
    <row r="20" spans="1:14" x14ac:dyDescent="0.25">
      <c r="A20" s="7">
        <v>18</v>
      </c>
      <c r="B20" s="8">
        <v>2</v>
      </c>
      <c r="C20" s="26" t="s">
        <v>30</v>
      </c>
      <c r="D20" s="9" t="s">
        <v>31</v>
      </c>
      <c r="E20" s="9" t="s">
        <v>32</v>
      </c>
      <c r="F20" s="9" t="s">
        <v>33</v>
      </c>
      <c r="G20" s="9" t="s">
        <v>31</v>
      </c>
      <c r="H20" s="11">
        <v>0</v>
      </c>
      <c r="I20" s="11">
        <f t="shared" si="0"/>
        <v>40</v>
      </c>
      <c r="J20" s="11"/>
      <c r="K20" s="11"/>
      <c r="L20" s="12" t="s">
        <v>175</v>
      </c>
      <c r="M20" s="8"/>
      <c r="N20" s="13"/>
    </row>
    <row r="21" spans="1:14" x14ac:dyDescent="0.25">
      <c r="A21" s="7">
        <v>19</v>
      </c>
      <c r="B21" s="8">
        <v>1</v>
      </c>
      <c r="C21" s="26" t="s">
        <v>34</v>
      </c>
      <c r="D21" s="9" t="s">
        <v>35</v>
      </c>
      <c r="E21" s="9" t="s">
        <v>36</v>
      </c>
      <c r="F21" s="9" t="s">
        <v>8</v>
      </c>
      <c r="G21" s="9">
        <v>2308781</v>
      </c>
      <c r="H21" s="11">
        <v>0</v>
      </c>
      <c r="I21" s="11">
        <f t="shared" si="0"/>
        <v>20</v>
      </c>
      <c r="J21" s="11"/>
      <c r="K21" s="11"/>
      <c r="L21" s="12" t="s">
        <v>175</v>
      </c>
      <c r="M21" s="8"/>
      <c r="N21" s="13"/>
    </row>
    <row r="22" spans="1:14" x14ac:dyDescent="0.25">
      <c r="A22" s="7">
        <v>20</v>
      </c>
      <c r="B22" s="8">
        <v>2</v>
      </c>
      <c r="C22" s="25" t="s">
        <v>37</v>
      </c>
      <c r="D22" s="9" t="s">
        <v>232</v>
      </c>
      <c r="E22" s="9" t="s">
        <v>38</v>
      </c>
      <c r="F22" s="9" t="s">
        <v>39</v>
      </c>
      <c r="G22" s="9" t="s">
        <v>40</v>
      </c>
      <c r="H22" s="11">
        <v>0</v>
      </c>
      <c r="I22" s="11">
        <f t="shared" si="0"/>
        <v>40</v>
      </c>
      <c r="J22" s="11"/>
      <c r="K22" s="11"/>
      <c r="L22" s="12" t="s">
        <v>233</v>
      </c>
      <c r="M22" s="8"/>
      <c r="N22" s="13"/>
    </row>
    <row r="23" spans="1:14" x14ac:dyDescent="0.25">
      <c r="A23" s="7">
        <v>21</v>
      </c>
      <c r="B23" s="8">
        <v>1</v>
      </c>
      <c r="C23" s="25" t="s">
        <v>41</v>
      </c>
      <c r="D23" s="9" t="s">
        <v>235</v>
      </c>
      <c r="E23" s="9" t="s">
        <v>38</v>
      </c>
      <c r="F23" s="9" t="s">
        <v>39</v>
      </c>
      <c r="G23" s="9" t="s">
        <v>42</v>
      </c>
      <c r="H23" s="11">
        <v>0</v>
      </c>
      <c r="I23" s="11">
        <f t="shared" si="0"/>
        <v>20</v>
      </c>
      <c r="J23" s="11"/>
      <c r="K23" s="11"/>
      <c r="L23" s="12" t="s">
        <v>234</v>
      </c>
      <c r="M23" s="8"/>
      <c r="N23" s="13"/>
    </row>
    <row r="24" spans="1:14" x14ac:dyDescent="0.25">
      <c r="A24" s="7">
        <v>22</v>
      </c>
      <c r="B24" s="8">
        <v>2</v>
      </c>
      <c r="C24" s="25" t="s">
        <v>43</v>
      </c>
      <c r="D24" s="9" t="s">
        <v>44</v>
      </c>
      <c r="E24" s="9" t="s">
        <v>45</v>
      </c>
      <c r="F24" s="9" t="s">
        <v>46</v>
      </c>
      <c r="G24" s="9" t="s">
        <v>47</v>
      </c>
      <c r="H24" s="11">
        <v>0</v>
      </c>
      <c r="I24" s="11">
        <f t="shared" si="0"/>
        <v>40</v>
      </c>
      <c r="J24" s="11"/>
      <c r="K24" s="11"/>
      <c r="L24" s="12"/>
      <c r="M24" s="8"/>
      <c r="N24" s="13"/>
    </row>
    <row r="25" spans="1:14" x14ac:dyDescent="0.25">
      <c r="A25" s="7">
        <v>23</v>
      </c>
      <c r="B25" s="8">
        <v>1</v>
      </c>
      <c r="C25" s="25" t="s">
        <v>48</v>
      </c>
      <c r="D25" s="9" t="s">
        <v>252</v>
      </c>
      <c r="E25" s="9" t="s">
        <v>49</v>
      </c>
      <c r="F25" s="9" t="s">
        <v>8</v>
      </c>
      <c r="G25" s="9" t="s">
        <v>253</v>
      </c>
      <c r="H25" s="11">
        <v>0</v>
      </c>
      <c r="I25" s="11">
        <f t="shared" si="0"/>
        <v>20</v>
      </c>
      <c r="J25" s="11"/>
      <c r="K25" s="11"/>
      <c r="L25" s="12"/>
      <c r="M25" s="8"/>
      <c r="N25" s="13"/>
    </row>
    <row r="26" spans="1:14" ht="90" x14ac:dyDescent="0.25">
      <c r="A26" s="7">
        <v>24</v>
      </c>
      <c r="B26" s="8">
        <v>60</v>
      </c>
      <c r="C26" s="25" t="s">
        <v>50</v>
      </c>
      <c r="D26" s="9" t="s">
        <v>51</v>
      </c>
      <c r="E26" s="9" t="s">
        <v>52</v>
      </c>
      <c r="F26" s="9" t="s">
        <v>8</v>
      </c>
      <c r="G26" s="9" t="s">
        <v>53</v>
      </c>
      <c r="H26" s="11">
        <v>0</v>
      </c>
      <c r="I26" s="11">
        <f t="shared" si="0"/>
        <v>1200</v>
      </c>
      <c r="J26" s="11"/>
      <c r="K26" s="11"/>
      <c r="L26" s="12"/>
      <c r="M26" s="8"/>
      <c r="N26" s="13"/>
    </row>
    <row r="27" spans="1:14" ht="90" x14ac:dyDescent="0.25">
      <c r="A27" s="7">
        <v>25</v>
      </c>
      <c r="B27" s="8">
        <v>60</v>
      </c>
      <c r="C27" s="25" t="s">
        <v>54</v>
      </c>
      <c r="D27" s="9" t="s">
        <v>55</v>
      </c>
      <c r="E27" s="9" t="s">
        <v>56</v>
      </c>
      <c r="F27" s="9" t="s">
        <v>8</v>
      </c>
      <c r="G27" s="9">
        <v>1524156</v>
      </c>
      <c r="H27" s="11">
        <v>0</v>
      </c>
      <c r="I27" s="11">
        <f t="shared" si="0"/>
        <v>1200</v>
      </c>
      <c r="J27" s="11"/>
      <c r="K27" s="11"/>
      <c r="L27" s="12" t="s">
        <v>208</v>
      </c>
      <c r="M27" s="8"/>
      <c r="N27" s="13"/>
    </row>
    <row r="28" spans="1:14" x14ac:dyDescent="0.25">
      <c r="A28" s="7">
        <v>26</v>
      </c>
      <c r="B28" s="8">
        <v>1</v>
      </c>
      <c r="C28" s="25" t="s">
        <v>57</v>
      </c>
      <c r="D28" s="9" t="s">
        <v>223</v>
      </c>
      <c r="E28" s="9" t="s">
        <v>58</v>
      </c>
      <c r="F28" s="9" t="s">
        <v>8</v>
      </c>
      <c r="G28" s="9" t="s">
        <v>224</v>
      </c>
      <c r="H28" s="11">
        <v>0</v>
      </c>
      <c r="I28" s="11">
        <f t="shared" si="0"/>
        <v>20</v>
      </c>
      <c r="J28" s="11"/>
      <c r="K28" s="11"/>
      <c r="L28" s="12"/>
      <c r="M28" s="8"/>
      <c r="N28" s="13"/>
    </row>
    <row r="29" spans="1:14" x14ac:dyDescent="0.25">
      <c r="A29" s="7">
        <v>27</v>
      </c>
      <c r="B29" s="8">
        <v>1</v>
      </c>
      <c r="C29" s="25" t="s">
        <v>59</v>
      </c>
      <c r="D29" s="9" t="s">
        <v>225</v>
      </c>
      <c r="E29" s="9" t="s">
        <v>227</v>
      </c>
      <c r="F29" s="9" t="s">
        <v>8</v>
      </c>
      <c r="G29" s="9" t="s">
        <v>226</v>
      </c>
      <c r="H29" s="11">
        <v>0</v>
      </c>
      <c r="I29" s="11">
        <f t="shared" si="0"/>
        <v>20</v>
      </c>
      <c r="J29" s="11"/>
      <c r="K29" s="11"/>
      <c r="L29" s="12"/>
      <c r="M29" s="8"/>
      <c r="N29" s="13"/>
    </row>
    <row r="30" spans="1:14" x14ac:dyDescent="0.25">
      <c r="A30" s="7">
        <v>28</v>
      </c>
      <c r="B30" s="8">
        <v>2</v>
      </c>
      <c r="C30" s="25" t="s">
        <v>60</v>
      </c>
      <c r="D30" s="9" t="s">
        <v>176</v>
      </c>
      <c r="E30" s="9" t="s">
        <v>178</v>
      </c>
      <c r="F30" s="9" t="s">
        <v>8</v>
      </c>
      <c r="G30" s="9" t="s">
        <v>177</v>
      </c>
      <c r="H30" s="11">
        <v>0</v>
      </c>
      <c r="I30" s="11">
        <f t="shared" si="0"/>
        <v>40</v>
      </c>
      <c r="J30" s="11"/>
      <c r="K30" s="11"/>
      <c r="L30" s="12"/>
      <c r="M30" s="8"/>
      <c r="N30" s="13"/>
    </row>
    <row r="31" spans="1:14" ht="30" x14ac:dyDescent="0.25">
      <c r="A31" s="7">
        <v>29</v>
      </c>
      <c r="B31" s="8">
        <v>15</v>
      </c>
      <c r="C31" s="25" t="s">
        <v>61</v>
      </c>
      <c r="D31" s="9" t="s">
        <v>62</v>
      </c>
      <c r="E31" s="9" t="s">
        <v>63</v>
      </c>
      <c r="F31" s="9" t="s">
        <v>8</v>
      </c>
      <c r="G31" s="9">
        <v>2083989</v>
      </c>
      <c r="H31" s="11">
        <v>0</v>
      </c>
      <c r="I31" s="11">
        <f t="shared" si="0"/>
        <v>300</v>
      </c>
      <c r="J31" s="11"/>
      <c r="K31" s="11"/>
      <c r="L31" s="12"/>
      <c r="M31" s="8"/>
      <c r="N31" s="13"/>
    </row>
    <row r="32" spans="1:14" x14ac:dyDescent="0.25">
      <c r="A32" s="7">
        <v>30</v>
      </c>
      <c r="B32" s="8">
        <v>1</v>
      </c>
      <c r="C32" s="25" t="s">
        <v>64</v>
      </c>
      <c r="D32" s="9" t="s">
        <v>65</v>
      </c>
      <c r="E32" s="9" t="s">
        <v>66</v>
      </c>
      <c r="F32" s="9" t="s">
        <v>8</v>
      </c>
      <c r="G32" s="9">
        <v>2492730</v>
      </c>
      <c r="H32" s="11">
        <v>0</v>
      </c>
      <c r="I32" s="11">
        <f t="shared" si="0"/>
        <v>20</v>
      </c>
      <c r="J32" s="11"/>
      <c r="K32" s="11"/>
      <c r="L32" s="12"/>
      <c r="M32" s="8"/>
      <c r="N32" s="13"/>
    </row>
    <row r="33" spans="1:14" ht="30" x14ac:dyDescent="0.25">
      <c r="A33" s="7">
        <v>31</v>
      </c>
      <c r="B33" s="8">
        <v>16</v>
      </c>
      <c r="C33" s="25" t="s">
        <v>67</v>
      </c>
      <c r="D33" s="9" t="s">
        <v>68</v>
      </c>
      <c r="E33" s="9" t="s">
        <v>69</v>
      </c>
      <c r="F33" s="9" t="s">
        <v>8</v>
      </c>
      <c r="G33" s="9">
        <v>2412745</v>
      </c>
      <c r="H33" s="11">
        <v>0</v>
      </c>
      <c r="I33" s="11">
        <f t="shared" si="0"/>
        <v>320</v>
      </c>
      <c r="J33" s="11"/>
      <c r="K33" s="11"/>
      <c r="L33" s="12"/>
      <c r="M33" s="8"/>
      <c r="N33" s="13"/>
    </row>
    <row r="34" spans="1:14" x14ac:dyDescent="0.25">
      <c r="A34" s="7">
        <v>32</v>
      </c>
      <c r="B34" s="8">
        <v>1</v>
      </c>
      <c r="C34" s="25" t="s">
        <v>70</v>
      </c>
      <c r="D34" s="9" t="s">
        <v>71</v>
      </c>
      <c r="E34" s="9" t="s">
        <v>72</v>
      </c>
      <c r="F34" s="9" t="s">
        <v>8</v>
      </c>
      <c r="G34" s="9" t="s">
        <v>73</v>
      </c>
      <c r="H34" s="11">
        <v>0</v>
      </c>
      <c r="I34" s="11">
        <f t="shared" si="0"/>
        <v>20</v>
      </c>
      <c r="J34" s="11"/>
      <c r="K34" s="11"/>
      <c r="L34" s="12"/>
      <c r="M34" s="8"/>
      <c r="N34" s="13"/>
    </row>
    <row r="35" spans="1:14" x14ac:dyDescent="0.25">
      <c r="A35" s="7">
        <v>33</v>
      </c>
      <c r="B35" s="8">
        <v>2</v>
      </c>
      <c r="C35" s="25" t="s">
        <v>74</v>
      </c>
      <c r="D35" s="9" t="s">
        <v>75</v>
      </c>
      <c r="E35" s="9" t="s">
        <v>76</v>
      </c>
      <c r="F35" s="9" t="s">
        <v>8</v>
      </c>
      <c r="G35" s="9">
        <v>1581945</v>
      </c>
      <c r="H35" s="11">
        <v>0</v>
      </c>
      <c r="I35" s="11">
        <f t="shared" si="0"/>
        <v>40</v>
      </c>
      <c r="J35" s="11"/>
      <c r="K35" s="11"/>
      <c r="L35" s="12"/>
      <c r="M35" s="8"/>
      <c r="N35" s="13"/>
    </row>
    <row r="36" spans="1:14" x14ac:dyDescent="0.25">
      <c r="A36" s="7">
        <v>34</v>
      </c>
      <c r="B36" s="8">
        <v>1</v>
      </c>
      <c r="C36" s="25" t="s">
        <v>77</v>
      </c>
      <c r="D36" s="9" t="s">
        <v>203</v>
      </c>
      <c r="E36" s="9" t="s">
        <v>78</v>
      </c>
      <c r="F36" s="9" t="s">
        <v>204</v>
      </c>
      <c r="G36" s="9" t="s">
        <v>203</v>
      </c>
      <c r="H36" s="11">
        <v>0</v>
      </c>
      <c r="I36" s="11">
        <f t="shared" si="0"/>
        <v>20</v>
      </c>
      <c r="J36" s="11"/>
      <c r="K36" s="11"/>
      <c r="L36" s="12" t="s">
        <v>205</v>
      </c>
      <c r="M36" s="8"/>
      <c r="N36" s="13"/>
    </row>
    <row r="37" spans="1:14" x14ac:dyDescent="0.25">
      <c r="A37" s="7">
        <v>35</v>
      </c>
      <c r="B37" s="8">
        <v>1</v>
      </c>
      <c r="C37" s="25" t="s">
        <v>80</v>
      </c>
      <c r="D37" s="9" t="s">
        <v>81</v>
      </c>
      <c r="E37" s="9" t="s">
        <v>228</v>
      </c>
      <c r="F37" s="9" t="s">
        <v>8</v>
      </c>
      <c r="G37" s="9" t="s">
        <v>229</v>
      </c>
      <c r="H37" s="11">
        <v>0</v>
      </c>
      <c r="I37" s="11">
        <f t="shared" si="0"/>
        <v>20</v>
      </c>
      <c r="J37" s="11"/>
      <c r="K37" s="11"/>
      <c r="L37" s="12"/>
      <c r="M37" s="8"/>
      <c r="N37" s="13"/>
    </row>
    <row r="38" spans="1:14" x14ac:dyDescent="0.25">
      <c r="A38" s="7">
        <v>36</v>
      </c>
      <c r="B38" s="8">
        <v>1</v>
      </c>
      <c r="C38" s="25" t="s">
        <v>82</v>
      </c>
      <c r="D38" s="9" t="s">
        <v>83</v>
      </c>
      <c r="E38" s="9" t="s">
        <v>84</v>
      </c>
      <c r="F38" s="9" t="s">
        <v>79</v>
      </c>
      <c r="G38" s="9" t="s">
        <v>85</v>
      </c>
      <c r="H38" s="11">
        <v>0</v>
      </c>
      <c r="I38" s="11">
        <f t="shared" si="0"/>
        <v>20</v>
      </c>
      <c r="J38" s="11"/>
      <c r="K38" s="11"/>
      <c r="L38" s="12"/>
      <c r="M38" s="8"/>
      <c r="N38" s="13"/>
    </row>
    <row r="39" spans="1:14" x14ac:dyDescent="0.25">
      <c r="A39" s="7">
        <v>37</v>
      </c>
      <c r="B39" s="8">
        <v>2</v>
      </c>
      <c r="C39" s="25" t="s">
        <v>86</v>
      </c>
      <c r="D39" s="9" t="s">
        <v>87</v>
      </c>
      <c r="E39" s="9" t="s">
        <v>88</v>
      </c>
      <c r="F39" s="9" t="s">
        <v>8</v>
      </c>
      <c r="G39" s="9">
        <v>1788216</v>
      </c>
      <c r="H39" s="11">
        <v>0</v>
      </c>
      <c r="I39" s="11">
        <f t="shared" si="0"/>
        <v>40</v>
      </c>
      <c r="J39" s="11"/>
      <c r="K39" s="11"/>
      <c r="L39" s="12" t="s">
        <v>209</v>
      </c>
      <c r="M39" s="8"/>
      <c r="N39" s="13"/>
    </row>
    <row r="40" spans="1:14" x14ac:dyDescent="0.25">
      <c r="A40" s="7">
        <v>38</v>
      </c>
      <c r="B40" s="8">
        <v>1</v>
      </c>
      <c r="C40" s="25" t="s">
        <v>89</v>
      </c>
      <c r="D40" s="9" t="s">
        <v>90</v>
      </c>
      <c r="E40" s="9" t="s">
        <v>91</v>
      </c>
      <c r="F40" s="9" t="s">
        <v>8</v>
      </c>
      <c r="G40" s="9">
        <v>2414321</v>
      </c>
      <c r="H40" s="11">
        <v>0</v>
      </c>
      <c r="I40" s="11">
        <f t="shared" si="0"/>
        <v>20</v>
      </c>
      <c r="J40" s="11"/>
      <c r="K40" s="11"/>
      <c r="L40" s="12"/>
      <c r="M40" s="8"/>
      <c r="N40" s="13"/>
    </row>
    <row r="41" spans="1:14" x14ac:dyDescent="0.25">
      <c r="A41" s="7">
        <v>39</v>
      </c>
      <c r="B41" s="8">
        <v>1</v>
      </c>
      <c r="C41" s="25" t="s">
        <v>92</v>
      </c>
      <c r="D41" s="9" t="s">
        <v>93</v>
      </c>
      <c r="E41" s="9" t="s">
        <v>202</v>
      </c>
      <c r="F41" s="9" t="s">
        <v>8</v>
      </c>
      <c r="G41" s="9" t="s">
        <v>230</v>
      </c>
      <c r="H41" s="11">
        <v>0</v>
      </c>
      <c r="I41" s="11">
        <f t="shared" si="0"/>
        <v>20</v>
      </c>
      <c r="J41" s="11"/>
      <c r="K41" s="11"/>
      <c r="L41" s="12"/>
      <c r="M41" s="8"/>
      <c r="N41" s="13"/>
    </row>
    <row r="42" spans="1:14" x14ac:dyDescent="0.25">
      <c r="A42" s="7">
        <v>40</v>
      </c>
      <c r="B42" s="8">
        <v>1</v>
      </c>
      <c r="C42" s="25" t="s">
        <v>94</v>
      </c>
      <c r="D42" s="9" t="s">
        <v>95</v>
      </c>
      <c r="E42" s="9" t="s">
        <v>96</v>
      </c>
      <c r="F42" s="9" t="s">
        <v>8</v>
      </c>
      <c r="G42" s="9" t="s">
        <v>231</v>
      </c>
      <c r="H42" s="11">
        <v>0</v>
      </c>
      <c r="I42" s="11">
        <f t="shared" si="0"/>
        <v>20</v>
      </c>
      <c r="J42" s="11"/>
      <c r="K42" s="11"/>
      <c r="L42" s="12"/>
      <c r="M42" s="8"/>
      <c r="N42" s="13"/>
    </row>
    <row r="43" spans="1:14" ht="75" x14ac:dyDescent="0.25">
      <c r="A43" s="7">
        <v>41</v>
      </c>
      <c r="B43" s="8">
        <v>31</v>
      </c>
      <c r="C43" s="25" t="s">
        <v>97</v>
      </c>
      <c r="D43" s="9">
        <v>742792096</v>
      </c>
      <c r="E43" s="10" t="str">
        <f>"0805"</f>
        <v>0805</v>
      </c>
      <c r="F43" s="9" t="s">
        <v>8</v>
      </c>
      <c r="G43" s="9">
        <v>1635737</v>
      </c>
      <c r="H43" s="11">
        <v>0</v>
      </c>
      <c r="I43" s="11">
        <f t="shared" si="0"/>
        <v>620</v>
      </c>
      <c r="J43" s="11"/>
      <c r="K43" s="11"/>
      <c r="L43" s="12" t="s">
        <v>201</v>
      </c>
      <c r="M43" s="8"/>
      <c r="N43" s="13"/>
    </row>
    <row r="44" spans="1:14" x14ac:dyDescent="0.25">
      <c r="A44" s="7">
        <v>42</v>
      </c>
      <c r="B44" s="8">
        <v>1</v>
      </c>
      <c r="C44" s="25" t="s">
        <v>98</v>
      </c>
      <c r="D44" s="9" t="s">
        <v>99</v>
      </c>
      <c r="E44" s="9">
        <v>3012</v>
      </c>
      <c r="F44" s="9" t="s">
        <v>8</v>
      </c>
      <c r="G44" s="9">
        <v>2361910</v>
      </c>
      <c r="H44" s="11">
        <v>0</v>
      </c>
      <c r="I44" s="11">
        <f t="shared" si="0"/>
        <v>20</v>
      </c>
      <c r="J44" s="11"/>
      <c r="K44" s="11"/>
      <c r="L44" s="12"/>
      <c r="M44" s="8"/>
      <c r="N44" s="13"/>
    </row>
    <row r="45" spans="1:14" x14ac:dyDescent="0.25">
      <c r="A45" s="7">
        <v>43</v>
      </c>
      <c r="B45" s="8">
        <v>2</v>
      </c>
      <c r="C45" s="25" t="s">
        <v>100</v>
      </c>
      <c r="D45" s="9" t="s">
        <v>101</v>
      </c>
      <c r="E45" s="9">
        <v>3012</v>
      </c>
      <c r="F45" s="9" t="s">
        <v>8</v>
      </c>
      <c r="G45" s="9">
        <v>2361912</v>
      </c>
      <c r="H45" s="11">
        <v>0</v>
      </c>
      <c r="I45" s="11">
        <f t="shared" si="0"/>
        <v>40</v>
      </c>
      <c r="J45" s="11"/>
      <c r="K45" s="11"/>
      <c r="L45" s="12"/>
      <c r="M45" s="8"/>
      <c r="N45" s="13"/>
    </row>
    <row r="46" spans="1:14" x14ac:dyDescent="0.25">
      <c r="A46" s="7">
        <v>44</v>
      </c>
      <c r="B46" s="8">
        <v>1</v>
      </c>
      <c r="C46" s="25" t="s">
        <v>102</v>
      </c>
      <c r="D46" s="9" t="s">
        <v>103</v>
      </c>
      <c r="E46" s="9">
        <v>3012</v>
      </c>
      <c r="F46" s="9" t="s">
        <v>8</v>
      </c>
      <c r="G46" s="9">
        <v>2361911</v>
      </c>
      <c r="H46" s="11">
        <v>0</v>
      </c>
      <c r="I46" s="11">
        <f t="shared" si="0"/>
        <v>20</v>
      </c>
      <c r="J46" s="11"/>
      <c r="K46" s="11"/>
      <c r="L46" s="12"/>
      <c r="M46" s="8"/>
      <c r="N46" s="13"/>
    </row>
    <row r="47" spans="1:14" x14ac:dyDescent="0.25">
      <c r="A47" s="7">
        <v>45</v>
      </c>
      <c r="B47" s="8">
        <v>7</v>
      </c>
      <c r="C47" s="25" t="s">
        <v>104</v>
      </c>
      <c r="D47" s="9" t="s">
        <v>105</v>
      </c>
      <c r="E47" s="10" t="str">
        <f>"0603"</f>
        <v>0603</v>
      </c>
      <c r="F47" s="9" t="s">
        <v>8</v>
      </c>
      <c r="G47" s="9">
        <v>1515738</v>
      </c>
      <c r="H47" s="11">
        <v>0</v>
      </c>
      <c r="I47" s="11">
        <f t="shared" si="0"/>
        <v>140</v>
      </c>
      <c r="J47" s="11"/>
      <c r="K47" s="11"/>
      <c r="L47" s="12"/>
      <c r="M47" s="8"/>
      <c r="N47" s="13"/>
    </row>
    <row r="48" spans="1:14" x14ac:dyDescent="0.25">
      <c r="A48" s="7">
        <v>46</v>
      </c>
      <c r="B48" s="8">
        <v>1</v>
      </c>
      <c r="C48" s="25" t="s">
        <v>106</v>
      </c>
      <c r="D48" s="9" t="s">
        <v>107</v>
      </c>
      <c r="E48" s="9" t="s">
        <v>108</v>
      </c>
      <c r="F48" s="9" t="s">
        <v>8</v>
      </c>
      <c r="G48" s="9" t="s">
        <v>220</v>
      </c>
      <c r="H48" s="11">
        <v>0</v>
      </c>
      <c r="I48" s="11">
        <f t="shared" si="0"/>
        <v>20</v>
      </c>
      <c r="J48" s="11"/>
      <c r="K48" s="11"/>
      <c r="L48" s="9" t="s">
        <v>221</v>
      </c>
      <c r="M48" s="8"/>
      <c r="N48" s="13"/>
    </row>
    <row r="49" spans="1:14" x14ac:dyDescent="0.25">
      <c r="A49" s="7">
        <v>47</v>
      </c>
      <c r="B49" s="8">
        <v>1</v>
      </c>
      <c r="C49" s="25" t="s">
        <v>109</v>
      </c>
      <c r="D49" s="9" t="s">
        <v>110</v>
      </c>
      <c r="E49" s="9">
        <v>1812</v>
      </c>
      <c r="F49" s="9" t="s">
        <v>8</v>
      </c>
      <c r="G49" s="9" t="s">
        <v>254</v>
      </c>
      <c r="H49" s="11">
        <v>0</v>
      </c>
      <c r="I49" s="11">
        <f t="shared" si="0"/>
        <v>20</v>
      </c>
      <c r="J49" s="11"/>
      <c r="K49" s="11"/>
      <c r="L49" s="12" t="s">
        <v>238</v>
      </c>
      <c r="M49" s="8"/>
      <c r="N49" s="13"/>
    </row>
    <row r="50" spans="1:14" x14ac:dyDescent="0.25">
      <c r="A50" s="7">
        <v>48</v>
      </c>
      <c r="B50" s="8">
        <v>1</v>
      </c>
      <c r="C50" s="25" t="s">
        <v>111</v>
      </c>
      <c r="D50" s="9" t="s">
        <v>112</v>
      </c>
      <c r="E50" s="10" t="str">
        <f>"0603"</f>
        <v>0603</v>
      </c>
      <c r="F50" s="9" t="s">
        <v>8</v>
      </c>
      <c r="G50" s="9">
        <v>1465988</v>
      </c>
      <c r="H50" s="11">
        <v>0</v>
      </c>
      <c r="I50" s="11">
        <f t="shared" si="0"/>
        <v>20</v>
      </c>
      <c r="J50" s="11"/>
      <c r="K50" s="11"/>
      <c r="L50" s="12"/>
      <c r="M50" s="8"/>
      <c r="N50" s="13"/>
    </row>
    <row r="51" spans="1:14" x14ac:dyDescent="0.25">
      <c r="A51" s="7">
        <v>49</v>
      </c>
      <c r="B51" s="8">
        <v>1</v>
      </c>
      <c r="C51" s="25" t="s">
        <v>113</v>
      </c>
      <c r="D51" s="9" t="s">
        <v>114</v>
      </c>
      <c r="E51" s="10" t="str">
        <f>"0603"</f>
        <v>0603</v>
      </c>
      <c r="F51" s="9" t="s">
        <v>8</v>
      </c>
      <c r="G51" s="9">
        <v>1465991</v>
      </c>
      <c r="H51" s="11">
        <v>0</v>
      </c>
      <c r="I51" s="11">
        <f t="shared" si="0"/>
        <v>20</v>
      </c>
      <c r="J51" s="11"/>
      <c r="K51" s="11"/>
      <c r="L51" s="12"/>
      <c r="M51" s="8"/>
      <c r="N51" s="13"/>
    </row>
    <row r="52" spans="1:14" x14ac:dyDescent="0.25">
      <c r="A52" s="7">
        <v>50</v>
      </c>
      <c r="B52" s="8">
        <v>1</v>
      </c>
      <c r="C52" s="25" t="s">
        <v>115</v>
      </c>
      <c r="D52" s="9" t="s">
        <v>116</v>
      </c>
      <c r="E52" s="10" t="str">
        <f>"0603"</f>
        <v>0603</v>
      </c>
      <c r="F52" s="9" t="s">
        <v>8</v>
      </c>
      <c r="G52" s="9">
        <v>1465989</v>
      </c>
      <c r="H52" s="11">
        <v>0</v>
      </c>
      <c r="I52" s="11">
        <f t="shared" si="0"/>
        <v>20</v>
      </c>
      <c r="J52" s="11"/>
      <c r="K52" s="11"/>
      <c r="L52" s="12"/>
      <c r="M52" s="8"/>
      <c r="N52" s="13"/>
    </row>
    <row r="53" spans="1:14" x14ac:dyDescent="0.25">
      <c r="A53" s="7">
        <v>51</v>
      </c>
      <c r="B53" s="8">
        <v>1</v>
      </c>
      <c r="C53" s="25" t="s">
        <v>117</v>
      </c>
      <c r="D53" s="9" t="s">
        <v>118</v>
      </c>
      <c r="E53" s="10" t="str">
        <f>"0603"</f>
        <v>0603</v>
      </c>
      <c r="F53" s="9" t="s">
        <v>39</v>
      </c>
      <c r="G53" s="9" t="s">
        <v>248</v>
      </c>
      <c r="H53" s="11">
        <v>0</v>
      </c>
      <c r="I53" s="11">
        <f t="shared" si="0"/>
        <v>20</v>
      </c>
      <c r="J53" s="11"/>
      <c r="K53" s="11"/>
      <c r="L53" s="12"/>
      <c r="M53" s="8"/>
      <c r="N53" s="13"/>
    </row>
    <row r="54" spans="1:14" x14ac:dyDescent="0.25">
      <c r="A54" s="7">
        <v>52</v>
      </c>
      <c r="B54" s="8">
        <v>1</v>
      </c>
      <c r="C54" s="25" t="s">
        <v>119</v>
      </c>
      <c r="D54" s="9" t="s">
        <v>120</v>
      </c>
      <c r="E54" s="9" t="s">
        <v>121</v>
      </c>
      <c r="F54" s="9" t="s">
        <v>8</v>
      </c>
      <c r="G54" s="9">
        <v>2063962</v>
      </c>
      <c r="H54" s="11">
        <v>0</v>
      </c>
      <c r="I54" s="11">
        <f t="shared" si="0"/>
        <v>20</v>
      </c>
      <c r="J54" s="11"/>
      <c r="K54" s="11"/>
      <c r="L54" s="12"/>
      <c r="M54" s="8"/>
      <c r="N54" s="13"/>
    </row>
    <row r="55" spans="1:14" x14ac:dyDescent="0.25">
      <c r="A55" s="7">
        <v>53</v>
      </c>
      <c r="B55" s="8">
        <v>1</v>
      </c>
      <c r="C55" s="26" t="s">
        <v>122</v>
      </c>
      <c r="D55" s="9" t="s">
        <v>123</v>
      </c>
      <c r="E55" s="9" t="s">
        <v>124</v>
      </c>
      <c r="F55" s="9" t="s">
        <v>8</v>
      </c>
      <c r="G55" s="9">
        <v>1276660</v>
      </c>
      <c r="H55" s="11">
        <v>0</v>
      </c>
      <c r="I55" s="11">
        <f t="shared" si="0"/>
        <v>20</v>
      </c>
      <c r="J55" s="11"/>
      <c r="K55" s="11"/>
      <c r="L55" s="12"/>
      <c r="M55" s="8"/>
      <c r="N55" s="13"/>
    </row>
    <row r="56" spans="1:14" x14ac:dyDescent="0.25">
      <c r="A56" s="7">
        <v>54</v>
      </c>
      <c r="B56" s="8">
        <v>2</v>
      </c>
      <c r="C56" s="25" t="s">
        <v>125</v>
      </c>
      <c r="D56" s="9" t="s">
        <v>126</v>
      </c>
      <c r="E56" s="10" t="str">
        <f>"0603"</f>
        <v>0603</v>
      </c>
      <c r="F56" s="9"/>
      <c r="G56" s="9"/>
      <c r="H56" s="11">
        <v>0</v>
      </c>
      <c r="I56" s="11">
        <f t="shared" si="0"/>
        <v>40</v>
      </c>
      <c r="J56" s="11"/>
      <c r="K56" s="11"/>
      <c r="L56" s="12"/>
      <c r="M56" s="8"/>
      <c r="N56" s="13"/>
    </row>
    <row r="57" spans="1:14" x14ac:dyDescent="0.25">
      <c r="A57" s="7">
        <v>55</v>
      </c>
      <c r="B57" s="8">
        <v>3</v>
      </c>
      <c r="C57" s="25" t="s">
        <v>127</v>
      </c>
      <c r="D57" s="9" t="s">
        <v>128</v>
      </c>
      <c r="E57" s="10" t="str">
        <f>"0603"</f>
        <v>0603</v>
      </c>
      <c r="F57" s="9"/>
      <c r="G57" s="9"/>
      <c r="H57" s="11">
        <v>0</v>
      </c>
      <c r="I57" s="11">
        <f t="shared" si="0"/>
        <v>60</v>
      </c>
      <c r="J57" s="11"/>
      <c r="K57" s="11"/>
      <c r="L57" s="12"/>
      <c r="M57" s="8"/>
      <c r="N57" s="13"/>
    </row>
    <row r="58" spans="1:14" x14ac:dyDescent="0.25">
      <c r="A58" s="7">
        <v>56</v>
      </c>
      <c r="B58" s="8">
        <v>2</v>
      </c>
      <c r="C58" s="25" t="s">
        <v>129</v>
      </c>
      <c r="D58" s="9" t="s">
        <v>130</v>
      </c>
      <c r="E58" s="10" t="str">
        <f>"0603"</f>
        <v>0603</v>
      </c>
      <c r="F58" s="9" t="s">
        <v>8</v>
      </c>
      <c r="G58" s="9">
        <v>1171034</v>
      </c>
      <c r="H58" s="11">
        <v>0</v>
      </c>
      <c r="I58" s="11">
        <f t="shared" si="0"/>
        <v>40</v>
      </c>
      <c r="J58" s="11"/>
      <c r="K58" s="11"/>
      <c r="L58" s="12"/>
      <c r="M58" s="8"/>
      <c r="N58" s="13"/>
    </row>
    <row r="59" spans="1:14" ht="30" x14ac:dyDescent="0.25">
      <c r="A59" s="7">
        <v>57</v>
      </c>
      <c r="B59" s="8">
        <v>16</v>
      </c>
      <c r="C59" s="25" t="s">
        <v>131</v>
      </c>
      <c r="D59" s="9" t="s">
        <v>132</v>
      </c>
      <c r="E59" s="9" t="s">
        <v>133</v>
      </c>
      <c r="F59" s="9" t="s">
        <v>8</v>
      </c>
      <c r="G59" s="9">
        <v>9235361</v>
      </c>
      <c r="H59" s="11">
        <v>0</v>
      </c>
      <c r="I59" s="11">
        <f t="shared" si="0"/>
        <v>320</v>
      </c>
      <c r="J59" s="11"/>
      <c r="K59" s="11"/>
      <c r="L59" s="12"/>
      <c r="M59" s="8"/>
      <c r="N59" s="13"/>
    </row>
    <row r="60" spans="1:14" ht="105" x14ac:dyDescent="0.25">
      <c r="A60" s="14">
        <v>58</v>
      </c>
      <c r="B60" s="15">
        <v>35</v>
      </c>
      <c r="C60" s="25" t="s">
        <v>211</v>
      </c>
      <c r="D60" s="9" t="s">
        <v>134</v>
      </c>
      <c r="E60" s="10" t="str">
        <f>"0603"</f>
        <v>0603</v>
      </c>
      <c r="F60" s="9" t="s">
        <v>8</v>
      </c>
      <c r="G60" s="9">
        <v>2122239</v>
      </c>
      <c r="H60" s="11">
        <v>0</v>
      </c>
      <c r="I60" s="11">
        <f t="shared" si="0"/>
        <v>700</v>
      </c>
      <c r="J60" s="11"/>
      <c r="K60" s="11"/>
      <c r="L60" s="12" t="s">
        <v>255</v>
      </c>
      <c r="M60" s="8"/>
      <c r="N60" s="13"/>
    </row>
    <row r="61" spans="1:14" x14ac:dyDescent="0.25">
      <c r="A61" s="7">
        <v>59</v>
      </c>
      <c r="B61" s="8">
        <v>1</v>
      </c>
      <c r="C61" s="25" t="s">
        <v>135</v>
      </c>
      <c r="D61" s="9" t="s">
        <v>136</v>
      </c>
      <c r="E61" s="10" t="str">
        <f>"0603"</f>
        <v>0603</v>
      </c>
      <c r="F61" s="9" t="s">
        <v>8</v>
      </c>
      <c r="G61" s="9">
        <v>2122366</v>
      </c>
      <c r="H61" s="11">
        <v>0</v>
      </c>
      <c r="I61" s="11">
        <f t="shared" si="0"/>
        <v>20</v>
      </c>
      <c r="J61" s="11"/>
      <c r="K61" s="11"/>
      <c r="L61" s="12"/>
      <c r="M61" s="8"/>
      <c r="N61" s="13"/>
    </row>
    <row r="62" spans="1:14" x14ac:dyDescent="0.25">
      <c r="A62" s="7">
        <v>60</v>
      </c>
      <c r="B62" s="8">
        <v>8</v>
      </c>
      <c r="C62" s="25" t="s">
        <v>137</v>
      </c>
      <c r="D62" s="9" t="s">
        <v>134</v>
      </c>
      <c r="E62" s="9" t="s">
        <v>133</v>
      </c>
      <c r="F62" s="9" t="s">
        <v>8</v>
      </c>
      <c r="G62" s="9">
        <v>9235302</v>
      </c>
      <c r="H62" s="11">
        <v>0</v>
      </c>
      <c r="I62" s="11">
        <f t="shared" si="0"/>
        <v>160</v>
      </c>
      <c r="J62" s="11"/>
      <c r="K62" s="11"/>
      <c r="L62" s="12"/>
      <c r="M62" s="8"/>
      <c r="N62" s="13"/>
    </row>
    <row r="63" spans="1:14" x14ac:dyDescent="0.25">
      <c r="A63" s="7">
        <v>61</v>
      </c>
      <c r="B63" s="8">
        <v>3</v>
      </c>
      <c r="C63" s="25" t="s">
        <v>138</v>
      </c>
      <c r="D63" s="9" t="s">
        <v>139</v>
      </c>
      <c r="E63" s="10" t="str">
        <f>"0603"</f>
        <v>0603</v>
      </c>
      <c r="F63" s="9" t="s">
        <v>8</v>
      </c>
      <c r="G63" s="9">
        <v>1752620</v>
      </c>
      <c r="H63" s="11">
        <v>0</v>
      </c>
      <c r="I63" s="11">
        <f t="shared" si="0"/>
        <v>60</v>
      </c>
      <c r="J63" s="11"/>
      <c r="K63" s="11"/>
      <c r="L63" s="12"/>
      <c r="M63" s="8"/>
      <c r="N63" s="13"/>
    </row>
    <row r="64" spans="1:14" ht="30" x14ac:dyDescent="0.25">
      <c r="A64" s="7">
        <v>62</v>
      </c>
      <c r="B64" s="8">
        <v>16</v>
      </c>
      <c r="C64" s="25" t="s">
        <v>140</v>
      </c>
      <c r="D64" s="9" t="s">
        <v>141</v>
      </c>
      <c r="E64" s="9">
        <v>2512</v>
      </c>
      <c r="F64" s="9" t="s">
        <v>8</v>
      </c>
      <c r="G64" s="9" t="s">
        <v>218</v>
      </c>
      <c r="H64" s="11">
        <v>0</v>
      </c>
      <c r="I64" s="11">
        <f t="shared" si="0"/>
        <v>320</v>
      </c>
      <c r="J64" s="11"/>
      <c r="K64" s="11"/>
      <c r="L64" s="12"/>
      <c r="M64" s="8"/>
      <c r="N64" s="13"/>
    </row>
    <row r="65" spans="1:14" x14ac:dyDescent="0.25">
      <c r="A65" s="7">
        <v>63</v>
      </c>
      <c r="B65" s="8">
        <v>4</v>
      </c>
      <c r="C65" s="25" t="s">
        <v>142</v>
      </c>
      <c r="D65" s="9" t="s">
        <v>143</v>
      </c>
      <c r="E65" s="9" t="s">
        <v>133</v>
      </c>
      <c r="F65" s="9" t="s">
        <v>8</v>
      </c>
      <c r="G65" s="9" t="s">
        <v>217</v>
      </c>
      <c r="H65" s="11">
        <v>0</v>
      </c>
      <c r="I65" s="11">
        <f t="shared" si="0"/>
        <v>80</v>
      </c>
      <c r="J65" s="11"/>
      <c r="K65" s="11"/>
      <c r="L65" s="12" t="s">
        <v>216</v>
      </c>
      <c r="M65" s="8"/>
      <c r="N65" s="13"/>
    </row>
    <row r="66" spans="1:14" x14ac:dyDescent="0.25">
      <c r="A66" s="7">
        <v>64</v>
      </c>
      <c r="B66" s="8">
        <v>1</v>
      </c>
      <c r="C66" s="25" t="s">
        <v>144</v>
      </c>
      <c r="D66" s="9" t="s">
        <v>145</v>
      </c>
      <c r="E66" s="10" t="str">
        <f t="shared" ref="E66:E75" si="1">"0603"</f>
        <v>0603</v>
      </c>
      <c r="F66" s="9" t="s">
        <v>8</v>
      </c>
      <c r="G66" s="9">
        <v>1810324</v>
      </c>
      <c r="H66" s="11">
        <v>0</v>
      </c>
      <c r="I66" s="11">
        <f t="shared" si="0"/>
        <v>20</v>
      </c>
      <c r="J66" s="11"/>
      <c r="K66" s="11"/>
      <c r="L66" s="12"/>
      <c r="M66" s="8"/>
      <c r="N66" s="13"/>
    </row>
    <row r="67" spans="1:14" ht="30" x14ac:dyDescent="0.25">
      <c r="A67" s="7">
        <v>65</v>
      </c>
      <c r="B67" s="8">
        <v>15</v>
      </c>
      <c r="C67" s="25" t="s">
        <v>146</v>
      </c>
      <c r="D67" s="9" t="s">
        <v>147</v>
      </c>
      <c r="E67" s="10" t="str">
        <f t="shared" si="1"/>
        <v>0603</v>
      </c>
      <c r="F67" s="9" t="s">
        <v>8</v>
      </c>
      <c r="G67" s="9">
        <v>2138506</v>
      </c>
      <c r="H67" s="11">
        <v>0</v>
      </c>
      <c r="I67" s="11">
        <f t="shared" si="0"/>
        <v>300</v>
      </c>
      <c r="J67" s="11"/>
      <c r="K67" s="11"/>
      <c r="L67" s="12"/>
      <c r="M67" s="8"/>
      <c r="N67" s="13"/>
    </row>
    <row r="68" spans="1:14" x14ac:dyDescent="0.25">
      <c r="A68" s="7">
        <v>66</v>
      </c>
      <c r="B68" s="8">
        <v>2</v>
      </c>
      <c r="C68" s="25" t="s">
        <v>148</v>
      </c>
      <c r="D68" s="9" t="s">
        <v>212</v>
      </c>
      <c r="E68" s="10" t="str">
        <f t="shared" si="1"/>
        <v>0603</v>
      </c>
      <c r="F68" s="9" t="s">
        <v>8</v>
      </c>
      <c r="G68" s="9" t="s">
        <v>213</v>
      </c>
      <c r="H68" s="11">
        <v>0</v>
      </c>
      <c r="I68" s="11">
        <f t="shared" si="0"/>
        <v>40</v>
      </c>
      <c r="J68" s="11"/>
      <c r="K68" s="11"/>
      <c r="L68" s="12"/>
      <c r="M68" s="8"/>
      <c r="N68" s="13"/>
    </row>
    <row r="69" spans="1:14" x14ac:dyDescent="0.25">
      <c r="A69" s="7">
        <v>67</v>
      </c>
      <c r="B69" s="8">
        <v>1</v>
      </c>
      <c r="C69" s="25" t="s">
        <v>149</v>
      </c>
      <c r="D69" s="9" t="s">
        <v>150</v>
      </c>
      <c r="E69" s="10" t="str">
        <f t="shared" si="1"/>
        <v>0603</v>
      </c>
      <c r="F69" s="9" t="s">
        <v>8</v>
      </c>
      <c r="G69" s="9">
        <v>1469776</v>
      </c>
      <c r="H69" s="11">
        <v>0</v>
      </c>
      <c r="I69" s="11">
        <f t="shared" ref="I69:I77" si="2">B69*20-H69</f>
        <v>20</v>
      </c>
      <c r="J69" s="11"/>
      <c r="K69" s="11"/>
      <c r="L69" s="12"/>
      <c r="M69" s="8"/>
      <c r="N69" s="13"/>
    </row>
    <row r="70" spans="1:14" x14ac:dyDescent="0.25">
      <c r="A70" s="7">
        <v>68</v>
      </c>
      <c r="B70" s="8">
        <v>1</v>
      </c>
      <c r="C70" s="25" t="s">
        <v>151</v>
      </c>
      <c r="D70" s="9" t="s">
        <v>214</v>
      </c>
      <c r="E70" s="10" t="str">
        <f t="shared" si="1"/>
        <v>0603</v>
      </c>
      <c r="F70" s="9" t="s">
        <v>8</v>
      </c>
      <c r="G70" s="9" t="s">
        <v>215</v>
      </c>
      <c r="H70" s="11">
        <v>0</v>
      </c>
      <c r="I70" s="11">
        <f t="shared" si="2"/>
        <v>20</v>
      </c>
      <c r="J70" s="11"/>
      <c r="K70" s="11"/>
      <c r="L70" s="12"/>
      <c r="M70" s="8"/>
      <c r="N70" s="13"/>
    </row>
    <row r="71" spans="1:14" x14ac:dyDescent="0.25">
      <c r="A71" s="7">
        <v>69</v>
      </c>
      <c r="B71" s="8">
        <v>3</v>
      </c>
      <c r="C71" s="25" t="s">
        <v>152</v>
      </c>
      <c r="D71" s="9" t="s">
        <v>153</v>
      </c>
      <c r="E71" s="10" t="str">
        <f t="shared" si="1"/>
        <v>0603</v>
      </c>
      <c r="F71" s="9" t="s">
        <v>18</v>
      </c>
      <c r="G71" s="9" t="s">
        <v>154</v>
      </c>
      <c r="H71" s="11">
        <v>0</v>
      </c>
      <c r="I71" s="11">
        <f t="shared" si="2"/>
        <v>60</v>
      </c>
      <c r="J71" s="11"/>
      <c r="K71" s="11"/>
      <c r="L71" s="12"/>
      <c r="M71" s="8"/>
      <c r="N71" s="13"/>
    </row>
    <row r="72" spans="1:14" x14ac:dyDescent="0.25">
      <c r="A72" s="7">
        <v>70</v>
      </c>
      <c r="B72" s="8">
        <v>1</v>
      </c>
      <c r="C72" s="25" t="s">
        <v>155</v>
      </c>
      <c r="D72" s="9" t="s">
        <v>156</v>
      </c>
      <c r="E72" s="10" t="str">
        <f t="shared" si="1"/>
        <v>0603</v>
      </c>
      <c r="F72" s="9" t="s">
        <v>18</v>
      </c>
      <c r="G72" s="9" t="s">
        <v>157</v>
      </c>
      <c r="H72" s="11">
        <v>0</v>
      </c>
      <c r="I72" s="11">
        <f t="shared" si="2"/>
        <v>20</v>
      </c>
      <c r="J72" s="11"/>
      <c r="K72" s="11"/>
      <c r="L72" s="12"/>
      <c r="M72" s="8"/>
      <c r="N72" s="13"/>
    </row>
    <row r="73" spans="1:14" x14ac:dyDescent="0.25">
      <c r="A73" s="7">
        <v>72</v>
      </c>
      <c r="B73" s="8">
        <v>9</v>
      </c>
      <c r="C73" s="25" t="s">
        <v>158</v>
      </c>
      <c r="D73" s="9" t="s">
        <v>159</v>
      </c>
      <c r="E73" s="10" t="str">
        <f t="shared" si="1"/>
        <v>0603</v>
      </c>
      <c r="F73" s="9" t="s">
        <v>18</v>
      </c>
      <c r="G73" s="9" t="s">
        <v>160</v>
      </c>
      <c r="H73" s="11">
        <v>0</v>
      </c>
      <c r="I73" s="11">
        <f t="shared" si="2"/>
        <v>180</v>
      </c>
      <c r="J73" s="11"/>
      <c r="K73" s="11"/>
      <c r="L73" s="12"/>
      <c r="M73" s="8"/>
      <c r="N73" s="13"/>
    </row>
    <row r="74" spans="1:14" x14ac:dyDescent="0.25">
      <c r="A74" s="7">
        <v>73</v>
      </c>
      <c r="B74" s="8">
        <v>2</v>
      </c>
      <c r="C74" s="25" t="s">
        <v>161</v>
      </c>
      <c r="D74" s="9" t="s">
        <v>162</v>
      </c>
      <c r="E74" s="10" t="str">
        <f t="shared" si="1"/>
        <v>0603</v>
      </c>
      <c r="F74" s="9" t="s">
        <v>18</v>
      </c>
      <c r="G74" s="9" t="s">
        <v>163</v>
      </c>
      <c r="H74" s="11">
        <v>0</v>
      </c>
      <c r="I74" s="11">
        <f t="shared" si="2"/>
        <v>40</v>
      </c>
      <c r="J74" s="11"/>
      <c r="K74" s="11"/>
      <c r="L74" s="12"/>
      <c r="M74" s="8"/>
      <c r="N74" s="13"/>
    </row>
    <row r="75" spans="1:14" x14ac:dyDescent="0.25">
      <c r="A75" s="7">
        <v>74</v>
      </c>
      <c r="B75" s="8">
        <v>1</v>
      </c>
      <c r="C75" s="25" t="s">
        <v>164</v>
      </c>
      <c r="D75" s="9" t="s">
        <v>165</v>
      </c>
      <c r="E75" s="10" t="str">
        <f t="shared" si="1"/>
        <v>0603</v>
      </c>
      <c r="F75" s="9" t="s">
        <v>18</v>
      </c>
      <c r="G75" s="9" t="s">
        <v>166</v>
      </c>
      <c r="H75" s="11">
        <v>0</v>
      </c>
      <c r="I75" s="11">
        <f t="shared" si="2"/>
        <v>20</v>
      </c>
      <c r="J75" s="11"/>
      <c r="K75" s="11"/>
      <c r="L75" s="12"/>
      <c r="M75" s="8"/>
      <c r="N75" s="13"/>
    </row>
    <row r="76" spans="1:14" x14ac:dyDescent="0.25">
      <c r="A76" s="7">
        <v>75</v>
      </c>
      <c r="B76" s="8">
        <v>1</v>
      </c>
      <c r="C76" s="25" t="s">
        <v>167</v>
      </c>
      <c r="D76" s="9" t="s">
        <v>168</v>
      </c>
      <c r="E76" s="9" t="s">
        <v>52</v>
      </c>
      <c r="F76" s="9" t="s">
        <v>8</v>
      </c>
      <c r="G76" s="9" t="s">
        <v>219</v>
      </c>
      <c r="H76" s="11">
        <v>0</v>
      </c>
      <c r="I76" s="11">
        <f t="shared" si="2"/>
        <v>20</v>
      </c>
      <c r="J76" s="11"/>
      <c r="K76" s="11"/>
      <c r="L76" s="12"/>
      <c r="M76" s="8"/>
      <c r="N76" s="13"/>
    </row>
    <row r="77" spans="1:14" ht="60" x14ac:dyDescent="0.25">
      <c r="A77" s="14">
        <v>75</v>
      </c>
      <c r="B77" s="15">
        <v>30</v>
      </c>
      <c r="C77" s="27" t="s">
        <v>180</v>
      </c>
      <c r="D77" s="9" t="s">
        <v>181</v>
      </c>
      <c r="E77" s="9" t="s">
        <v>182</v>
      </c>
      <c r="F77" s="8"/>
      <c r="G77" s="8"/>
      <c r="H77" s="11">
        <v>0</v>
      </c>
      <c r="I77" s="11">
        <f t="shared" si="2"/>
        <v>600</v>
      </c>
      <c r="J77" s="8"/>
      <c r="K77" s="8"/>
      <c r="L77" s="22" t="s">
        <v>183</v>
      </c>
      <c r="M77" s="8"/>
      <c r="N77" s="13"/>
    </row>
    <row r="78" spans="1:14" x14ac:dyDescent="0.25">
      <c r="A78" s="7"/>
      <c r="B78" s="8"/>
      <c r="C78" s="28"/>
      <c r="D78" s="8"/>
      <c r="E78" s="16"/>
      <c r="F78" s="8"/>
      <c r="G78" s="8"/>
      <c r="H78" s="8"/>
      <c r="I78" s="8"/>
      <c r="J78" s="8"/>
      <c r="K78" s="8"/>
      <c r="L78" s="8"/>
      <c r="M78" s="8"/>
      <c r="N78" s="13"/>
    </row>
    <row r="79" spans="1:14" x14ac:dyDescent="0.25">
      <c r="A79" s="7"/>
      <c r="B79" s="8"/>
      <c r="C79" s="28"/>
      <c r="D79" s="8"/>
      <c r="E79" s="16"/>
      <c r="F79" s="8"/>
      <c r="G79" s="8"/>
      <c r="H79" s="8"/>
      <c r="I79" s="8"/>
      <c r="J79" s="8"/>
      <c r="K79" s="8"/>
      <c r="L79" s="8"/>
      <c r="M79" s="8"/>
      <c r="N79" s="13"/>
    </row>
    <row r="80" spans="1:14" x14ac:dyDescent="0.25">
      <c r="A80" s="17"/>
      <c r="B80" s="18"/>
      <c r="C80" s="29"/>
      <c r="D80" s="18"/>
      <c r="E80" s="19"/>
      <c r="F80" s="18"/>
      <c r="G80" s="18"/>
      <c r="H80" s="18"/>
      <c r="I80" s="18"/>
      <c r="J80" s="18"/>
      <c r="K80" s="18"/>
      <c r="L80" s="18"/>
      <c r="M80" s="18"/>
      <c r="N80" s="20"/>
    </row>
    <row r="81" spans="1:14" x14ac:dyDescent="0.25">
      <c r="A81" s="17"/>
      <c r="B81" s="18">
        <f>SUBTOTAL(109,Table1[QTY])</f>
        <v>590</v>
      </c>
      <c r="C81" s="29"/>
      <c r="D81" s="18"/>
      <c r="E81" s="19"/>
      <c r="F81" s="18"/>
      <c r="G81" s="18"/>
      <c r="H81" s="18"/>
      <c r="I81" s="18"/>
      <c r="J81" s="18"/>
      <c r="K81" s="18"/>
      <c r="L81" s="18"/>
      <c r="M81" s="18"/>
      <c r="N81" s="20"/>
    </row>
    <row r="82" spans="1:14" x14ac:dyDescent="0.25">
      <c r="C82" s="21" t="s">
        <v>175</v>
      </c>
    </row>
  </sheetData>
  <mergeCells count="1">
    <mergeCell ref="A1:L1"/>
  </mergeCells>
  <pageMargins left="0.25" right="0.25" top="0.75" bottom="0.75" header="0.3" footer="0.3"/>
  <pageSetup paperSize="8" scale="5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CTDB2</vt:lpstr>
      <vt:lpstr>CTDB2!Druckbereich</vt:lpstr>
    </vt:vector>
  </TitlesOfParts>
  <Company>DESY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Sulanke, Karl-Heinz</dc:creator>
  <cp:lastModifiedBy>Sulanke, Karl-Heinz</cp:lastModifiedBy>
  <cp:lastPrinted>2018-01-09T06:39:53Z</cp:lastPrinted>
  <dcterms:created xsi:type="dcterms:W3CDTF">2018-01-08T09:45:18Z</dcterms:created>
  <dcterms:modified xsi:type="dcterms:W3CDTF">2020-10-22T15:30:13Z</dcterms:modified>
</cp:coreProperties>
</file>